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5340" yWindow="-345" windowWidth="8865" windowHeight="11520"/>
  </bookViews>
  <sheets>
    <sheet name="21 ottobre 2018" sheetId="8" r:id="rId1"/>
    <sheet name="15 ottobre 2017" sheetId="6" r:id="rId2"/>
    <sheet name="05 ottobre 2014" sheetId="5" r:id="rId3"/>
    <sheet name="30 settembre 2012" sheetId="4" r:id="rId4"/>
    <sheet name="09 ottobre 2011" sheetId="3" r:id="rId5"/>
    <sheet name="23 ottobre 2010" sheetId="2" r:id="rId6"/>
    <sheet name="4 ottobre 2009" sheetId="1" r:id="rId7"/>
    <sheet name="Foglio1" sheetId="7" r:id="rId8"/>
  </sheets>
  <calcPr calcId="125725"/>
</workbook>
</file>

<file path=xl/calcChain.xml><?xml version="1.0" encoding="utf-8"?>
<calcChain xmlns="http://schemas.openxmlformats.org/spreadsheetml/2006/main">
  <c r="E16" i="8"/>
  <c r="E17"/>
  <c r="E9"/>
  <c r="E14"/>
  <c r="E15"/>
  <c r="A13"/>
  <c r="A14" s="1"/>
  <c r="A15" s="1"/>
  <c r="A16" s="1"/>
  <c r="A17" s="1"/>
  <c r="E13"/>
  <c r="E12"/>
  <c r="E11"/>
  <c r="E8"/>
  <c r="E10"/>
  <c r="E6"/>
  <c r="E7"/>
  <c r="A6"/>
  <c r="A7" s="1"/>
  <c r="A8" s="1"/>
  <c r="A9" s="1"/>
  <c r="E5"/>
  <c r="E19" i="6"/>
  <c r="E18"/>
  <c r="E17"/>
  <c r="E16"/>
  <c r="E15"/>
  <c r="E14"/>
  <c r="E13"/>
  <c r="A13"/>
  <c r="A14" s="1"/>
  <c r="A15" s="1"/>
  <c r="A16" s="1"/>
  <c r="A17" s="1"/>
  <c r="A18" s="1"/>
  <c r="A19" s="1"/>
  <c r="E12"/>
  <c r="E11"/>
  <c r="E10"/>
  <c r="E9"/>
  <c r="E8"/>
  <c r="E7"/>
  <c r="E6"/>
  <c r="A6"/>
  <c r="A7" s="1"/>
  <c r="A8" s="1"/>
  <c r="A9" s="1"/>
  <c r="E5"/>
  <c r="E23" i="5"/>
  <c r="E22"/>
  <c r="E21"/>
  <c r="E20"/>
  <c r="E19"/>
  <c r="E18"/>
  <c r="E17"/>
  <c r="E16"/>
  <c r="E15"/>
  <c r="E14"/>
  <c r="E13"/>
  <c r="E12"/>
  <c r="A13"/>
  <c r="A14"/>
  <c r="A15"/>
  <c r="A16"/>
  <c r="A17"/>
  <c r="A18"/>
  <c r="A19"/>
  <c r="A20"/>
  <c r="A21"/>
  <c r="A22"/>
  <c r="A23"/>
  <c r="E11"/>
  <c r="E10"/>
  <c r="E9"/>
  <c r="G8"/>
  <c r="E8"/>
  <c r="E7"/>
  <c r="E6"/>
  <c r="A6"/>
  <c r="A7"/>
  <c r="A8"/>
  <c r="A9"/>
  <c r="E5"/>
  <c r="E24" i="4"/>
  <c r="E17"/>
  <c r="E18"/>
  <c r="E19"/>
  <c r="E20"/>
  <c r="E21"/>
  <c r="E22"/>
  <c r="E23"/>
  <c r="G14"/>
  <c r="E14"/>
  <c r="E16"/>
  <c r="E15"/>
  <c r="E13"/>
  <c r="E12"/>
  <c r="G11"/>
  <c r="E11"/>
  <c r="E10"/>
  <c r="G9"/>
  <c r="E9"/>
  <c r="G8"/>
  <c r="E8"/>
  <c r="G7"/>
  <c r="E7"/>
  <c r="E6"/>
  <c r="A6"/>
  <c r="A7"/>
  <c r="A8"/>
  <c r="A9"/>
  <c r="A12"/>
  <c r="A13"/>
  <c r="A14"/>
  <c r="A15"/>
  <c r="A16"/>
  <c r="A17"/>
  <c r="A18"/>
  <c r="A19"/>
  <c r="A20"/>
  <c r="A21"/>
  <c r="A22"/>
  <c r="A23"/>
  <c r="A24"/>
  <c r="E5"/>
  <c r="G11" i="3"/>
  <c r="G9"/>
  <c r="G8"/>
  <c r="G7"/>
  <c r="E74"/>
  <c r="E73"/>
  <c r="E72"/>
  <c r="E71"/>
  <c r="E70"/>
  <c r="E69"/>
  <c r="E68"/>
  <c r="E67"/>
  <c r="E66"/>
  <c r="E65"/>
  <c r="E64"/>
  <c r="E63"/>
  <c r="E62"/>
  <c r="E61"/>
  <c r="G67"/>
  <c r="G65"/>
  <c r="G64"/>
  <c r="G63"/>
  <c r="A62"/>
  <c r="A63"/>
  <c r="A64"/>
  <c r="A65"/>
  <c r="A66"/>
  <c r="A67"/>
  <c r="A68"/>
  <c r="A69"/>
  <c r="A70"/>
  <c r="A71"/>
  <c r="A72"/>
  <c r="A73"/>
  <c r="A74"/>
  <c r="E55"/>
  <c r="E54"/>
  <c r="A54"/>
  <c r="A55"/>
  <c r="E53"/>
  <c r="E52"/>
  <c r="E51"/>
  <c r="E50"/>
  <c r="E49"/>
  <c r="E47"/>
  <c r="E48"/>
  <c r="E46"/>
  <c r="E45"/>
  <c r="G44"/>
  <c r="E44"/>
  <c r="G43"/>
  <c r="E43"/>
  <c r="A43"/>
  <c r="A44"/>
  <c r="A45"/>
  <c r="A46"/>
  <c r="A47"/>
  <c r="A48"/>
  <c r="A49"/>
  <c r="A50"/>
  <c r="A51"/>
  <c r="A52"/>
  <c r="E42"/>
  <c r="E37"/>
  <c r="E36"/>
  <c r="E35"/>
  <c r="E34"/>
  <c r="E31"/>
  <c r="E33"/>
  <c r="E32"/>
  <c r="E30"/>
  <c r="E28"/>
  <c r="E29"/>
  <c r="E27"/>
  <c r="E26"/>
  <c r="E25"/>
  <c r="A25"/>
  <c r="A26"/>
  <c r="A27"/>
  <c r="A28"/>
  <c r="A29"/>
  <c r="A30"/>
  <c r="A31"/>
  <c r="A32"/>
  <c r="A33"/>
  <c r="A34"/>
  <c r="A35"/>
  <c r="A36"/>
  <c r="A37"/>
  <c r="E24"/>
  <c r="P18"/>
  <c r="L18"/>
  <c r="E18"/>
  <c r="P14"/>
  <c r="L14"/>
  <c r="E14"/>
  <c r="P15"/>
  <c r="L15"/>
  <c r="E15"/>
  <c r="P16"/>
  <c r="L16"/>
  <c r="E16"/>
  <c r="P13"/>
  <c r="L13"/>
  <c r="E13"/>
  <c r="P10"/>
  <c r="L10"/>
  <c r="E10"/>
  <c r="P9"/>
  <c r="L9"/>
  <c r="E9"/>
  <c r="P17"/>
  <c r="L17"/>
  <c r="E17"/>
  <c r="P12"/>
  <c r="L12"/>
  <c r="E12"/>
  <c r="P11"/>
  <c r="L11"/>
  <c r="E11"/>
  <c r="P8"/>
  <c r="L8"/>
  <c r="E8"/>
  <c r="P7"/>
  <c r="L7"/>
  <c r="E7"/>
  <c r="P6"/>
  <c r="L6"/>
  <c r="E6"/>
  <c r="A6"/>
  <c r="A7"/>
  <c r="A8"/>
  <c r="A9"/>
  <c r="A10"/>
  <c r="A11"/>
  <c r="A12"/>
  <c r="A13"/>
  <c r="A14"/>
  <c r="A15"/>
  <c r="A16"/>
  <c r="A17"/>
  <c r="A18"/>
  <c r="P5"/>
  <c r="L5"/>
  <c r="E5"/>
  <c r="A95" i="2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36"/>
  <c r="G111"/>
  <c r="G107"/>
  <c r="G100"/>
  <c r="G98"/>
  <c r="G97"/>
  <c r="G96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G84"/>
  <c r="G83"/>
  <c r="A76"/>
  <c r="A77"/>
  <c r="A78"/>
  <c r="A79"/>
  <c r="A80"/>
  <c r="A81"/>
  <c r="A82"/>
  <c r="A83"/>
  <c r="A84"/>
  <c r="A85"/>
  <c r="A86"/>
  <c r="A87"/>
  <c r="A88"/>
  <c r="G66"/>
  <c r="G65"/>
  <c r="A65"/>
  <c r="A66"/>
  <c r="A67"/>
  <c r="A68"/>
  <c r="A69"/>
  <c r="A70"/>
  <c r="A71"/>
  <c r="A72"/>
  <c r="A73"/>
  <c r="A74"/>
  <c r="E29"/>
  <c r="P29"/>
  <c r="L29"/>
  <c r="E28"/>
  <c r="P28"/>
  <c r="L28"/>
  <c r="E24"/>
  <c r="P24"/>
  <c r="L24"/>
  <c r="E21"/>
  <c r="P21"/>
  <c r="L21"/>
  <c r="E26"/>
  <c r="P26"/>
  <c r="L26"/>
  <c r="E20"/>
  <c r="P20"/>
  <c r="L20"/>
  <c r="E15"/>
  <c r="P15"/>
  <c r="L15"/>
  <c r="E27"/>
  <c r="P27"/>
  <c r="L27"/>
  <c r="E12"/>
  <c r="P12"/>
  <c r="L12"/>
  <c r="E17"/>
  <c r="P17"/>
  <c r="L17"/>
  <c r="E19"/>
  <c r="P19"/>
  <c r="L19"/>
  <c r="G11"/>
  <c r="E11"/>
  <c r="P11"/>
  <c r="L11"/>
  <c r="G22"/>
  <c r="E22"/>
  <c r="P22"/>
  <c r="L22"/>
  <c r="E23"/>
  <c r="P23"/>
  <c r="L23"/>
  <c r="E13"/>
  <c r="P13"/>
  <c r="L13"/>
  <c r="E10"/>
  <c r="P10"/>
  <c r="L10"/>
  <c r="E16"/>
  <c r="P16"/>
  <c r="L16"/>
  <c r="E14"/>
  <c r="P14"/>
  <c r="L14"/>
  <c r="G9"/>
  <c r="E9"/>
  <c r="P9"/>
  <c r="L9"/>
  <c r="E25"/>
  <c r="P25"/>
  <c r="L25"/>
  <c r="G18"/>
  <c r="E18"/>
  <c r="P18"/>
  <c r="L18"/>
  <c r="G8"/>
  <c r="E8"/>
  <c r="P8"/>
  <c r="L8"/>
  <c r="G7"/>
  <c r="E7"/>
  <c r="P7"/>
  <c r="L7"/>
  <c r="E5"/>
  <c r="P5"/>
  <c r="L5"/>
  <c r="E6"/>
  <c r="P6"/>
  <c r="L6"/>
  <c r="A99" i="1"/>
  <c r="A78"/>
  <c r="A54"/>
  <c r="A38"/>
  <c r="G111"/>
  <c r="G110"/>
  <c r="G106"/>
  <c r="G104"/>
  <c r="G102"/>
  <c r="G101"/>
  <c r="G100"/>
  <c r="G99"/>
  <c r="G98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A7"/>
  <c r="E5"/>
  <c r="I5"/>
  <c r="M5"/>
  <c r="E6"/>
  <c r="I6"/>
  <c r="M6"/>
  <c r="O6"/>
  <c r="E7"/>
  <c r="I7"/>
  <c r="M7"/>
  <c r="O7"/>
  <c r="A8"/>
  <c r="E8"/>
  <c r="I8"/>
  <c r="M8"/>
  <c r="O8"/>
  <c r="A9"/>
  <c r="E9"/>
  <c r="I9"/>
  <c r="M9"/>
  <c r="O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E10"/>
  <c r="I10"/>
  <c r="M10"/>
  <c r="O10"/>
  <c r="E11"/>
  <c r="I11"/>
  <c r="M11"/>
  <c r="E12"/>
  <c r="I12"/>
  <c r="M12"/>
  <c r="O12"/>
  <c r="E13"/>
  <c r="I13"/>
  <c r="M13"/>
  <c r="E14"/>
  <c r="I14"/>
  <c r="M14"/>
  <c r="O14"/>
  <c r="E15"/>
  <c r="I15"/>
  <c r="M15"/>
  <c r="E16"/>
  <c r="I16"/>
  <c r="M16"/>
  <c r="E17"/>
  <c r="I17"/>
  <c r="M17"/>
  <c r="E18"/>
  <c r="I18"/>
  <c r="M18"/>
  <c r="O18"/>
  <c r="E19"/>
  <c r="I19"/>
  <c r="M19"/>
  <c r="O19"/>
  <c r="E20"/>
  <c r="I20"/>
  <c r="M20"/>
  <c r="E21"/>
  <c r="I21"/>
  <c r="M21"/>
  <c r="E22"/>
  <c r="I22"/>
  <c r="M22"/>
  <c r="E23"/>
  <c r="I23"/>
  <c r="M23"/>
  <c r="E24"/>
  <c r="I24"/>
  <c r="M24"/>
  <c r="E25"/>
  <c r="I25"/>
  <c r="M25"/>
  <c r="E26"/>
  <c r="I26"/>
  <c r="M26"/>
  <c r="E27"/>
  <c r="I27"/>
  <c r="M27"/>
  <c r="E28"/>
  <c r="I28"/>
  <c r="M28"/>
  <c r="E29"/>
  <c r="I29"/>
  <c r="M29"/>
  <c r="E30"/>
  <c r="I30"/>
  <c r="M30"/>
  <c r="E36"/>
  <c r="E37"/>
  <c r="E38"/>
  <c r="A39"/>
  <c r="E39"/>
  <c r="A40"/>
  <c r="E40"/>
  <c r="A41"/>
  <c r="E41"/>
  <c r="A42"/>
  <c r="E42"/>
  <c r="A43"/>
  <c r="E43"/>
  <c r="A44"/>
  <c r="E44"/>
  <c r="A45"/>
  <c r="E45"/>
  <c r="A46"/>
  <c r="E46"/>
  <c r="A47"/>
  <c r="E47"/>
  <c r="A48"/>
  <c r="E48"/>
  <c r="A49"/>
  <c r="E49"/>
  <c r="A50"/>
  <c r="E50"/>
  <c r="A51"/>
  <c r="E51"/>
  <c r="A52"/>
  <c r="E52"/>
  <c r="E53"/>
  <c r="E54"/>
  <c r="A55"/>
  <c r="E55"/>
  <c r="A56"/>
  <c r="E56"/>
  <c r="A57"/>
  <c r="E57"/>
  <c r="A58"/>
  <c r="E58"/>
  <c r="A59"/>
  <c r="E59"/>
  <c r="A60"/>
  <c r="E60"/>
  <c r="A61"/>
  <c r="E61"/>
  <c r="E66"/>
  <c r="A67"/>
  <c r="A68"/>
  <c r="A69"/>
  <c r="A70"/>
  <c r="A71"/>
  <c r="A72"/>
  <c r="A73"/>
  <c r="A74"/>
  <c r="A75"/>
  <c r="A76"/>
  <c r="E67"/>
  <c r="G67"/>
  <c r="E68"/>
  <c r="G68"/>
  <c r="E69"/>
  <c r="G69"/>
  <c r="E70"/>
  <c r="E71"/>
  <c r="E72"/>
  <c r="E73"/>
  <c r="E74"/>
  <c r="E75"/>
  <c r="E76"/>
  <c r="E77"/>
  <c r="E78"/>
  <c r="A79"/>
  <c r="E79"/>
  <c r="A80"/>
  <c r="E80"/>
  <c r="A81"/>
  <c r="E81"/>
  <c r="A82"/>
  <c r="E82"/>
  <c r="A83"/>
  <c r="E83"/>
  <c r="A84"/>
  <c r="E84"/>
  <c r="G84"/>
  <c r="A85"/>
  <c r="A86"/>
  <c r="A87"/>
  <c r="A88"/>
  <c r="A89"/>
  <c r="A90"/>
  <c r="A91"/>
  <c r="E85"/>
  <c r="G85"/>
  <c r="E86"/>
  <c r="G86"/>
  <c r="E87"/>
  <c r="G87"/>
  <c r="E88"/>
  <c r="E89"/>
  <c r="E90"/>
  <c r="E91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</calcChain>
</file>

<file path=xl/sharedStrings.xml><?xml version="1.0" encoding="utf-8"?>
<sst xmlns="http://schemas.openxmlformats.org/spreadsheetml/2006/main" count="640" uniqueCount="110">
  <si>
    <r>
      <t>CRONO TEAMAX-</t>
    </r>
    <r>
      <rPr>
        <b/>
        <sz val="10"/>
        <rFont val="Arial"/>
        <family val="2"/>
      </rPr>
      <t xml:space="preserve"> GIRO CAMPAGNANESE ORARIO 4 ottobre 2009</t>
    </r>
  </si>
  <si>
    <t>POS.</t>
  </si>
  <si>
    <t>CICLISTA</t>
  </si>
  <si>
    <t>1° int.</t>
  </si>
  <si>
    <t>km 7,2</t>
  </si>
  <si>
    <t>2° int.</t>
  </si>
  <si>
    <t>km 3,6</t>
  </si>
  <si>
    <t>giorno</t>
  </si>
  <si>
    <t>arrivo</t>
  </si>
  <si>
    <t>km 10,8</t>
  </si>
  <si>
    <t>dal 1°</t>
  </si>
  <si>
    <t>m</t>
  </si>
  <si>
    <t>s</t>
  </si>
  <si>
    <t>media</t>
  </si>
  <si>
    <t>NARDINI PAOLO</t>
  </si>
  <si>
    <t>dom.4/10</t>
  </si>
  <si>
    <t>VAIANI NICOLA</t>
  </si>
  <si>
    <t>JURI</t>
  </si>
  <si>
    <t>FELIZIANI EUGENIO</t>
  </si>
  <si>
    <t>NARDINI MARCO</t>
  </si>
  <si>
    <t>BISCIONE</t>
  </si>
  <si>
    <t>SATAN</t>
  </si>
  <si>
    <t>SANTARELLI ROBERTO</t>
  </si>
  <si>
    <t>DOPAT</t>
  </si>
  <si>
    <t>TORNADO TAG</t>
  </si>
  <si>
    <t>RAMARRO</t>
  </si>
  <si>
    <t>TALEB</t>
  </si>
  <si>
    <t>GIAMPY</t>
  </si>
  <si>
    <t>ARTERIO</t>
  </si>
  <si>
    <t>SEVERINO</t>
  </si>
  <si>
    <t>ARAMIS TEAMAX</t>
  </si>
  <si>
    <t>NARDINI FABIO</t>
  </si>
  <si>
    <t>GRILLO TEAMAX</t>
  </si>
  <si>
    <t>PIANGERELLI MAURO</t>
  </si>
  <si>
    <t>PIEFFE</t>
  </si>
  <si>
    <t>CLAUDIO</t>
  </si>
  <si>
    <t>MORONI MAURIZIO</t>
  </si>
  <si>
    <t>RANDOM</t>
  </si>
  <si>
    <t>SUPERSIMO</t>
  </si>
  <si>
    <t>NARDINI FLORIANO</t>
  </si>
  <si>
    <t>CELSO</t>
  </si>
  <si>
    <t>CLASSIFICA  DEL 1° INTERTEMPO dalla partenza alla fine discesa straccasomari</t>
  </si>
  <si>
    <t>CLASSIFICA  DEL 2° INTERTEMPO dalla fine della discesa di straccasomari all'arrivo</t>
  </si>
  <si>
    <r>
      <t>CRONO TEAMAX -</t>
    </r>
    <r>
      <rPr>
        <b/>
        <sz val="10"/>
        <rFont val="Arial"/>
        <family val="2"/>
      </rPr>
      <t xml:space="preserve"> GIRO CAMPAGNANESE ORARIO 4 ottobre 2009</t>
    </r>
  </si>
  <si>
    <t>CLASSIFICA  FINALE</t>
  </si>
  <si>
    <t>MAX</t>
  </si>
  <si>
    <t>LEO</t>
  </si>
  <si>
    <t>ROBY</t>
  </si>
  <si>
    <t>LAMARO</t>
  </si>
  <si>
    <t>LUPO 83</t>
  </si>
  <si>
    <t>VALERIO FRASSINETTI</t>
  </si>
  <si>
    <t>DANKAN</t>
  </si>
  <si>
    <t>PROF PV</t>
  </si>
  <si>
    <t>PROF TEAMAX</t>
  </si>
  <si>
    <t>OMBROSO</t>
  </si>
  <si>
    <t>SEVEN</t>
  </si>
  <si>
    <t>PIONIERE</t>
  </si>
  <si>
    <t>CAPITANO</t>
  </si>
  <si>
    <t>NELLO CAFINI</t>
  </si>
  <si>
    <t>GIRARDENGO</t>
  </si>
  <si>
    <t>NOTAIO</t>
  </si>
  <si>
    <t>COSTANTINO</t>
  </si>
  <si>
    <r>
      <t>CRONO TEAMAX-</t>
    </r>
    <r>
      <rPr>
        <b/>
        <sz val="10"/>
        <rFont val="Arial"/>
        <family val="2"/>
      </rPr>
      <t xml:space="preserve"> GIRO CAMPAGNANESE ORARIO sab. 23 ottobre 2010</t>
    </r>
  </si>
  <si>
    <t>distacco dal 1°</t>
  </si>
  <si>
    <t>GRILLO</t>
  </si>
  <si>
    <t>PROF</t>
  </si>
  <si>
    <t>NIK</t>
  </si>
  <si>
    <t>FABRIZIO MORGANTI</t>
  </si>
  <si>
    <t>GIULIO PAGGI</t>
  </si>
  <si>
    <t>ALEX</t>
  </si>
  <si>
    <t>CIPOLLINA</t>
  </si>
  <si>
    <t>ARAMIS</t>
  </si>
  <si>
    <r>
      <t>CRONO TEAMAX-</t>
    </r>
    <r>
      <rPr>
        <b/>
        <sz val="10"/>
        <rFont val="Arial"/>
        <family val="2"/>
      </rPr>
      <t xml:space="preserve"> GIRO CAMPAGNANESE ORARIO dom. 9 ottobre 2011</t>
    </r>
  </si>
  <si>
    <r>
      <t>CRONO TEAMAX -</t>
    </r>
    <r>
      <rPr>
        <b/>
        <sz val="10"/>
        <rFont val="Arial"/>
        <family val="2"/>
      </rPr>
      <t xml:space="preserve"> GIRO CAMPAGNANESE ORARIO dom.9 ottobre 2011</t>
    </r>
  </si>
  <si>
    <r>
      <t>CRONO TEAMAX -</t>
    </r>
    <r>
      <rPr>
        <b/>
        <sz val="10"/>
        <rFont val="Arial"/>
        <family val="2"/>
      </rPr>
      <t xml:space="preserve"> GIRO CAMPAGNANESE ORARIO sab. 23 ottobre 2010</t>
    </r>
  </si>
  <si>
    <t>PEPPE MARESCIALLETTO</t>
  </si>
  <si>
    <t>ALESSIO SOLENGO</t>
  </si>
  <si>
    <t>MAURO GIORNI</t>
  </si>
  <si>
    <t xml:space="preserve">TIZIANO </t>
  </si>
  <si>
    <t>DANELLA</t>
  </si>
  <si>
    <t>PIETRO</t>
  </si>
  <si>
    <t>CANNIBALE</t>
  </si>
  <si>
    <t>LUCA8</t>
  </si>
  <si>
    <t>WALLACE</t>
  </si>
  <si>
    <t>CAVALLO</t>
  </si>
  <si>
    <t>CAFINI</t>
  </si>
  <si>
    <r>
      <t>CRONO TEAMAX -</t>
    </r>
    <r>
      <rPr>
        <b/>
        <sz val="10"/>
        <rFont val="Arial"/>
        <family val="2"/>
      </rPr>
      <t xml:space="preserve"> GIRO CAMPAGNANESE ORARIO dom.5 ottobre 2014</t>
    </r>
  </si>
  <si>
    <t>JURY</t>
  </si>
  <si>
    <t>FELIX</t>
  </si>
  <si>
    <t>MUSICANTE</t>
  </si>
  <si>
    <t>EMY</t>
  </si>
  <si>
    <t>MIRCO</t>
  </si>
  <si>
    <t>DONATO</t>
  </si>
  <si>
    <t>SIMONE</t>
  </si>
  <si>
    <t>NAZ</t>
  </si>
  <si>
    <t>TIBERIO</t>
  </si>
  <si>
    <t>PEPPE QUINTALE</t>
  </si>
  <si>
    <t>MOLLETTA</t>
  </si>
  <si>
    <t>GRAIA</t>
  </si>
  <si>
    <t>ANDREA LS</t>
  </si>
  <si>
    <t>LOOK</t>
  </si>
  <si>
    <t>VINCENZO</t>
  </si>
  <si>
    <t>PROFESSORE</t>
  </si>
  <si>
    <t>SIMONA</t>
  </si>
  <si>
    <t>MAZZETTA</t>
  </si>
  <si>
    <r>
      <t>CRONO TEAMAX -</t>
    </r>
    <r>
      <rPr>
        <b/>
        <sz val="10"/>
        <rFont val="Arial"/>
        <family val="2"/>
      </rPr>
      <t xml:space="preserve"> GIRO CAMPAGNANESE ORARIO dom.15 ottobre 2017</t>
    </r>
  </si>
  <si>
    <r>
      <t>CRONO TEAMAX -</t>
    </r>
    <r>
      <rPr>
        <b/>
        <sz val="10"/>
        <rFont val="Arial"/>
        <family val="2"/>
      </rPr>
      <t xml:space="preserve"> GIRO CAMPAGNANESE ORARIO dom.21 ottobre 2018</t>
    </r>
  </si>
  <si>
    <t>MARCO GRAIA</t>
  </si>
  <si>
    <t>PIERO</t>
  </si>
  <si>
    <t>MIKY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</si>
</sst>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"/>
    </font>
    <font>
      <sz val="8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0"/>
      <name val="Verdana"/>
      <family val="2"/>
    </font>
    <font>
      <sz val="10"/>
      <color indexed="9"/>
      <name val="Arial"/>
    </font>
    <font>
      <sz val="10"/>
      <name val="Arial"/>
      <family val="2"/>
    </font>
    <font>
      <b/>
      <sz val="16"/>
      <name val="Arial"/>
      <family val="2"/>
    </font>
    <font>
      <b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1" xfId="0" applyFont="1" applyFill="1" applyBorder="1" applyAlignment="1">
      <alignment vertic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7" fillId="2" borderId="0" xfId="0" applyFont="1" applyFill="1" applyBorder="1"/>
    <xf numFmtId="0" fontId="5" fillId="0" borderId="5" xfId="0" applyFont="1" applyBorder="1" applyAlignment="1"/>
    <xf numFmtId="0" fontId="5" fillId="0" borderId="1" xfId="0" applyFont="1" applyBorder="1" applyAlignment="1"/>
    <xf numFmtId="0" fontId="8" fillId="0" borderId="1" xfId="0" applyFont="1" applyBorder="1" applyAlignment="1"/>
    <xf numFmtId="0" fontId="5" fillId="0" borderId="1" xfId="0" applyFont="1" applyBorder="1" applyAlignment="1">
      <alignment horizontal="left"/>
    </xf>
    <xf numFmtId="0" fontId="2" fillId="0" borderId="5" xfId="0" applyFont="1" applyBorder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6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5" fillId="0" borderId="7" xfId="0" applyFont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164" fontId="0" fillId="0" borderId="0" xfId="0" applyNumberForma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3" borderId="1" xfId="0" applyFont="1" applyFill="1" applyBorder="1"/>
    <xf numFmtId="164" fontId="2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/>
    <xf numFmtId="0" fontId="0" fillId="3" borderId="0" xfId="0" applyFill="1"/>
    <xf numFmtId="0" fontId="6" fillId="3" borderId="1" xfId="0" applyFont="1" applyFill="1" applyBorder="1" applyAlignment="1">
      <alignment vertical="center"/>
    </xf>
    <xf numFmtId="0" fontId="0" fillId="0" borderId="8" xfId="0" applyBorder="1" applyAlignment="1">
      <alignment horizontal="center"/>
    </xf>
    <xf numFmtId="0" fontId="2" fillId="0" borderId="9" xfId="0" applyFont="1" applyBorder="1"/>
    <xf numFmtId="0" fontId="0" fillId="0" borderId="10" xfId="0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2" fillId="0" borderId="11" xfId="0" applyFont="1" applyBorder="1"/>
    <xf numFmtId="0" fontId="0" fillId="0" borderId="11" xfId="0" applyBorder="1"/>
    <xf numFmtId="0" fontId="2" fillId="0" borderId="12" xfId="0" applyFont="1" applyBorder="1"/>
    <xf numFmtId="0" fontId="2" fillId="0" borderId="13" xfId="0" applyFont="1" applyBorder="1" applyAlignment="1">
      <alignment horizontal="left"/>
    </xf>
    <xf numFmtId="0" fontId="0" fillId="0" borderId="14" xfId="0" applyBorder="1"/>
    <xf numFmtId="0" fontId="2" fillId="0" borderId="15" xfId="0" applyFont="1" applyBorder="1"/>
    <xf numFmtId="0" fontId="5" fillId="0" borderId="8" xfId="0" applyFont="1" applyBorder="1" applyAlignment="1">
      <alignment horizontal="center"/>
    </xf>
    <xf numFmtId="0" fontId="2" fillId="0" borderId="16" xfId="0" applyFont="1" applyBorder="1"/>
    <xf numFmtId="0" fontId="0" fillId="0" borderId="17" xfId="0" applyBorder="1" applyAlignment="1">
      <alignment horizontal="center"/>
    </xf>
    <xf numFmtId="0" fontId="6" fillId="0" borderId="11" xfId="0" applyFont="1" applyFill="1" applyBorder="1" applyAlignment="1">
      <alignment vertical="center"/>
    </xf>
    <xf numFmtId="164" fontId="0" fillId="0" borderId="11" xfId="0" applyNumberForma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0" fontId="8" fillId="0" borderId="11" xfId="0" applyFont="1" applyBorder="1"/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/>
    <xf numFmtId="0" fontId="5" fillId="0" borderId="20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0" xfId="0" applyFill="1" applyBorder="1"/>
    <xf numFmtId="0" fontId="3" fillId="0" borderId="22" xfId="0" applyFont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6" fillId="3" borderId="11" xfId="0" applyFont="1" applyFill="1" applyBorder="1" applyAlignment="1">
      <alignment vertical="center"/>
    </xf>
    <xf numFmtId="0" fontId="2" fillId="3" borderId="11" xfId="0" applyFont="1" applyFill="1" applyBorder="1"/>
    <xf numFmtId="164" fontId="2" fillId="3" borderId="11" xfId="0" applyNumberFormat="1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5" xfId="0" applyFont="1" applyFill="1" applyBorder="1" applyAlignment="1"/>
    <xf numFmtId="0" fontId="3" fillId="3" borderId="1" xfId="0" applyFont="1" applyFill="1" applyBorder="1" applyAlignment="1"/>
    <xf numFmtId="0" fontId="2" fillId="3" borderId="1" xfId="0" applyFont="1" applyFill="1" applyBorder="1" applyAlignment="1"/>
    <xf numFmtId="0" fontId="5" fillId="3" borderId="1" xfId="0" applyFont="1" applyFill="1" applyBorder="1" applyAlignment="1">
      <alignment horizontal="left"/>
    </xf>
    <xf numFmtId="0" fontId="2" fillId="3" borderId="5" xfId="0" applyFont="1" applyFill="1" applyBorder="1"/>
    <xf numFmtId="0" fontId="2" fillId="3" borderId="2" xfId="0" applyFont="1" applyFill="1" applyBorder="1"/>
    <xf numFmtId="0" fontId="0" fillId="3" borderId="4" xfId="0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2" fillId="3" borderId="24" xfId="0" applyFont="1" applyFill="1" applyBorder="1"/>
    <xf numFmtId="0" fontId="2" fillId="3" borderId="25" xfId="0" applyFont="1" applyFill="1" applyBorder="1"/>
    <xf numFmtId="0" fontId="10" fillId="3" borderId="1" xfId="0" applyFont="1" applyFill="1" applyBorder="1" applyAlignment="1">
      <alignment vertical="center"/>
    </xf>
    <xf numFmtId="0" fontId="0" fillId="3" borderId="1" xfId="0" applyFill="1" applyBorder="1"/>
    <xf numFmtId="0" fontId="2" fillId="3" borderId="9" xfId="0" applyFont="1" applyFill="1" applyBorder="1"/>
    <xf numFmtId="0" fontId="10" fillId="3" borderId="11" xfId="0" applyFont="1" applyFill="1" applyBorder="1" applyAlignment="1">
      <alignment vertical="center"/>
    </xf>
    <xf numFmtId="0" fontId="0" fillId="3" borderId="11" xfId="0" applyFill="1" applyBorder="1"/>
    <xf numFmtId="0" fontId="2" fillId="3" borderId="12" xfId="0" applyFont="1" applyFill="1" applyBorder="1"/>
    <xf numFmtId="0" fontId="0" fillId="4" borderId="18" xfId="0" applyFill="1" applyBorder="1" applyAlignment="1">
      <alignment horizontal="center"/>
    </xf>
    <xf numFmtId="0" fontId="10" fillId="4" borderId="20" xfId="0" applyFont="1" applyFill="1" applyBorder="1" applyAlignment="1">
      <alignment vertical="center"/>
    </xf>
    <xf numFmtId="0" fontId="2" fillId="4" borderId="20" xfId="0" applyFont="1" applyFill="1" applyBorder="1"/>
    <xf numFmtId="164" fontId="2" fillId="4" borderId="20" xfId="0" applyNumberFormat="1" applyFont="1" applyFill="1" applyBorder="1" applyAlignment="1">
      <alignment horizontal="center"/>
    </xf>
    <xf numFmtId="0" fontId="0" fillId="4" borderId="20" xfId="0" applyFill="1" applyBorder="1"/>
    <xf numFmtId="0" fontId="2" fillId="4" borderId="26" xfId="0" applyFont="1" applyFill="1" applyBorder="1"/>
    <xf numFmtId="0" fontId="0" fillId="4" borderId="8" xfId="0" applyFill="1" applyBorder="1" applyAlignment="1">
      <alignment horizontal="center"/>
    </xf>
    <xf numFmtId="0" fontId="10" fillId="4" borderId="1" xfId="0" applyFont="1" applyFill="1" applyBorder="1" applyAlignment="1">
      <alignment vertical="center"/>
    </xf>
    <xf numFmtId="0" fontId="2" fillId="4" borderId="1" xfId="0" applyFont="1" applyFill="1" applyBorder="1"/>
    <xf numFmtId="164" fontId="2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2" fillId="4" borderId="9" xfId="0" applyFont="1" applyFill="1" applyBorder="1"/>
    <xf numFmtId="0" fontId="6" fillId="4" borderId="1" xfId="0" applyFont="1" applyFill="1" applyBorder="1" applyAlignment="1">
      <alignment vertical="center"/>
    </xf>
    <xf numFmtId="164" fontId="0" fillId="4" borderId="1" xfId="0" applyNumberFormat="1" applyFill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0" fontId="8" fillId="4" borderId="1" xfId="0" applyFont="1" applyFill="1" applyBorder="1"/>
    <xf numFmtId="0" fontId="6" fillId="4" borderId="20" xfId="0" applyFont="1" applyFill="1" applyBorder="1" applyAlignment="1">
      <alignment vertical="center"/>
    </xf>
    <xf numFmtId="164" fontId="0" fillId="4" borderId="20" xfId="0" applyNumberFormat="1" applyFill="1" applyBorder="1" applyAlignment="1">
      <alignment horizontal="center"/>
    </xf>
    <xf numFmtId="0" fontId="0" fillId="0" borderId="1" xfId="0" applyFill="1" applyBorder="1"/>
    <xf numFmtId="164" fontId="0" fillId="0" borderId="1" xfId="0" applyNumberForma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2" fillId="5" borderId="1" xfId="0" applyFont="1" applyFill="1" applyBorder="1"/>
    <xf numFmtId="164" fontId="2" fillId="5" borderId="1" xfId="0" applyNumberFormat="1" applyFont="1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6" fillId="6" borderId="20" xfId="0" applyFont="1" applyFill="1" applyBorder="1" applyAlignment="1">
      <alignment vertical="center"/>
    </xf>
    <xf numFmtId="0" fontId="0" fillId="6" borderId="20" xfId="0" applyFill="1" applyBorder="1"/>
    <xf numFmtId="164" fontId="0" fillId="6" borderId="20" xfId="0" applyNumberFormat="1" applyFill="1" applyBorder="1" applyAlignment="1">
      <alignment horizontal="center"/>
    </xf>
    <xf numFmtId="0" fontId="2" fillId="6" borderId="20" xfId="0" applyFont="1" applyFill="1" applyBorder="1"/>
    <xf numFmtId="164" fontId="2" fillId="6" borderId="20" xfId="0" applyNumberFormat="1" applyFont="1" applyFill="1" applyBorder="1" applyAlignment="1">
      <alignment horizontal="center"/>
    </xf>
    <xf numFmtId="0" fontId="2" fillId="6" borderId="26" xfId="0" applyFont="1" applyFill="1" applyBorder="1"/>
    <xf numFmtId="0" fontId="10" fillId="6" borderId="20" xfId="0" applyFont="1" applyFill="1" applyBorder="1" applyAlignment="1">
      <alignment vertical="center"/>
    </xf>
    <xf numFmtId="0" fontId="2" fillId="0" borderId="27" xfId="0" applyFont="1" applyBorder="1"/>
    <xf numFmtId="164" fontId="8" fillId="4" borderId="20" xfId="0" applyNumberFormat="1" applyFont="1" applyFill="1" applyBorder="1" applyAlignment="1">
      <alignment horizontal="center"/>
    </xf>
    <xf numFmtId="0" fontId="8" fillId="4" borderId="20" xfId="0" applyFont="1" applyFill="1" applyBorder="1"/>
    <xf numFmtId="0" fontId="5" fillId="0" borderId="4" xfId="0" applyFont="1" applyBorder="1" applyAlignment="1">
      <alignment horizontal="center"/>
    </xf>
    <xf numFmtId="0" fontId="2" fillId="0" borderId="4" xfId="0" applyFont="1" applyBorder="1"/>
    <xf numFmtId="164" fontId="8" fillId="6" borderId="20" xfId="0" applyNumberFormat="1" applyFont="1" applyFill="1" applyBorder="1" applyAlignment="1">
      <alignment horizontal="center"/>
    </xf>
    <xf numFmtId="0" fontId="8" fillId="6" borderId="20" xfId="0" applyFont="1" applyFill="1" applyBorder="1"/>
    <xf numFmtId="0" fontId="2" fillId="4" borderId="18" xfId="0" applyFont="1" applyFill="1" applyBorder="1" applyAlignment="1">
      <alignment horizontal="center"/>
    </xf>
    <xf numFmtId="0" fontId="2" fillId="5" borderId="11" xfId="0" applyFont="1" applyFill="1" applyBorder="1"/>
    <xf numFmtId="0" fontId="5" fillId="3" borderId="8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27" xfId="0" applyFont="1" applyFill="1" applyBorder="1"/>
    <xf numFmtId="0" fontId="5" fillId="0" borderId="18" xfId="0" applyFont="1" applyBorder="1" applyAlignment="1">
      <alignment horizontal="center"/>
    </xf>
    <xf numFmtId="0" fontId="5" fillId="0" borderId="19" xfId="0" applyFont="1" applyBorder="1"/>
    <xf numFmtId="0" fontId="5" fillId="0" borderId="28" xfId="0" applyFont="1" applyBorder="1" applyAlignment="1"/>
    <xf numFmtId="0" fontId="5" fillId="0" borderId="20" xfId="0" applyFont="1" applyBorder="1" applyAlignment="1"/>
    <xf numFmtId="0" fontId="8" fillId="0" borderId="20" xfId="0" applyFont="1" applyBorder="1" applyAlignment="1"/>
    <xf numFmtId="0" fontId="5" fillId="0" borderId="20" xfId="0" applyFont="1" applyBorder="1" applyAlignment="1">
      <alignment horizontal="left"/>
    </xf>
    <xf numFmtId="0" fontId="2" fillId="0" borderId="20" xfId="0" applyFont="1" applyBorder="1"/>
    <xf numFmtId="0" fontId="2" fillId="0" borderId="29" xfId="0" applyFont="1" applyBorder="1"/>
    <xf numFmtId="0" fontId="3" fillId="5" borderId="21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2" fillId="5" borderId="9" xfId="0" applyFont="1" applyFill="1" applyBorder="1"/>
    <xf numFmtId="164" fontId="2" fillId="5" borderId="11" xfId="0" applyNumberFormat="1" applyFont="1" applyFill="1" applyBorder="1" applyAlignment="1">
      <alignment horizontal="center"/>
    </xf>
    <xf numFmtId="0" fontId="2" fillId="5" borderId="12" xfId="0" applyFont="1" applyFill="1" applyBorder="1"/>
    <xf numFmtId="0" fontId="2" fillId="5" borderId="28" xfId="0" applyFont="1" applyFill="1" applyBorder="1" applyAlignment="1"/>
    <xf numFmtId="0" fontId="3" fillId="5" borderId="7" xfId="0" applyFont="1" applyFill="1" applyBorder="1" applyAlignment="1">
      <alignment horizontal="center"/>
    </xf>
    <xf numFmtId="0" fontId="2" fillId="6" borderId="28" xfId="0" applyFont="1" applyFill="1" applyBorder="1"/>
    <xf numFmtId="0" fontId="2" fillId="5" borderId="5" xfId="0" applyFont="1" applyFill="1" applyBorder="1"/>
    <xf numFmtId="0" fontId="2" fillId="5" borderId="30" xfId="0" applyFont="1" applyFill="1" applyBorder="1"/>
    <xf numFmtId="0" fontId="3" fillId="5" borderId="28" xfId="0" applyFont="1" applyFill="1" applyBorder="1" applyAlignment="1"/>
    <xf numFmtId="0" fontId="2" fillId="5" borderId="29" xfId="0" applyFont="1" applyFill="1" applyBorder="1" applyAlignment="1"/>
    <xf numFmtId="0" fontId="5" fillId="0" borderId="26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6" borderId="18" xfId="0" applyFill="1" applyBorder="1"/>
    <xf numFmtId="164" fontId="0" fillId="6" borderId="26" xfId="0" applyNumberFormat="1" applyFill="1" applyBorder="1" applyAlignment="1">
      <alignment horizontal="center"/>
    </xf>
    <xf numFmtId="0" fontId="0" fillId="0" borderId="8" xfId="0" applyFill="1" applyBorder="1"/>
    <xf numFmtId="164" fontId="0" fillId="0" borderId="9" xfId="0" applyNumberFormat="1" applyFill="1" applyBorder="1" applyAlignment="1">
      <alignment horizontal="center"/>
    </xf>
    <xf numFmtId="0" fontId="0" fillId="0" borderId="8" xfId="0" applyBorder="1"/>
    <xf numFmtId="164" fontId="0" fillId="0" borderId="9" xfId="0" applyNumberFormat="1" applyBorder="1" applyAlignment="1">
      <alignment horizontal="center"/>
    </xf>
    <xf numFmtId="0" fontId="0" fillId="0" borderId="10" xfId="0" applyBorder="1"/>
    <xf numFmtId="164" fontId="0" fillId="0" borderId="12" xfId="0" applyNumberFormat="1" applyBorder="1" applyAlignment="1">
      <alignment horizontal="center"/>
    </xf>
    <xf numFmtId="0" fontId="3" fillId="3" borderId="20" xfId="0" applyFont="1" applyFill="1" applyBorder="1" applyAlignment="1">
      <alignment horizontal="left"/>
    </xf>
    <xf numFmtId="0" fontId="3" fillId="3" borderId="20" xfId="0" applyFont="1" applyFill="1" applyBorder="1" applyAlignment="1"/>
    <xf numFmtId="0" fontId="2" fillId="3" borderId="20" xfId="0" applyFont="1" applyFill="1" applyBorder="1" applyAlignment="1"/>
    <xf numFmtId="0" fontId="5" fillId="3" borderId="26" xfId="0" applyFont="1" applyFill="1" applyBorder="1" applyAlignment="1">
      <alignment horizontal="left"/>
    </xf>
    <xf numFmtId="0" fontId="5" fillId="3" borderId="22" xfId="0" applyFont="1" applyFill="1" applyBorder="1" applyAlignment="1">
      <alignment horizontal="center"/>
    </xf>
    <xf numFmtId="0" fontId="0" fillId="4" borderId="26" xfId="0" applyFill="1" applyBorder="1"/>
    <xf numFmtId="0" fontId="0" fillId="3" borderId="9" xfId="0" applyFill="1" applyBorder="1"/>
    <xf numFmtId="0" fontId="0" fillId="3" borderId="12" xfId="0" applyFill="1" applyBorder="1"/>
    <xf numFmtId="0" fontId="3" fillId="3" borderId="20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9" fillId="3" borderId="33" xfId="0" applyFont="1" applyFill="1" applyBorder="1" applyAlignment="1">
      <alignment horizontal="center"/>
    </xf>
    <xf numFmtId="0" fontId="9" fillId="3" borderId="34" xfId="0" applyFont="1" applyFill="1" applyBorder="1" applyAlignment="1">
      <alignment horizontal="center"/>
    </xf>
    <xf numFmtId="0" fontId="9" fillId="3" borderId="35" xfId="0" applyFont="1" applyFill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26" xfId="0" applyFont="1" applyBorder="1" applyAlignment="1"/>
    <xf numFmtId="164" fontId="0" fillId="0" borderId="0" xfId="0" applyNumberFormat="1"/>
    <xf numFmtId="0" fontId="8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activeCell="I21" sqref="I21"/>
    </sheetView>
  </sheetViews>
  <sheetFormatPr defaultRowHeight="12.75"/>
  <cols>
    <col min="1" max="1" width="6.140625" bestFit="1" customWidth="1"/>
    <col min="2" max="2" width="15.140625" bestFit="1" customWidth="1"/>
    <col min="3" max="3" width="6.7109375" bestFit="1" customWidth="1"/>
    <col min="4" max="4" width="4.5703125" customWidth="1"/>
    <col min="6" max="6" width="3.7109375" customWidth="1"/>
    <col min="7" max="7" width="6.5703125" bestFit="1" customWidth="1"/>
    <col min="8" max="8" width="5" customWidth="1"/>
    <col min="14" max="14" width="12" bestFit="1" customWidth="1"/>
  </cols>
  <sheetData>
    <row r="1" spans="1:15" ht="13.5" thickBot="1">
      <c r="A1" s="176" t="s">
        <v>106</v>
      </c>
      <c r="B1" s="177"/>
      <c r="C1" s="177"/>
      <c r="D1" s="177"/>
      <c r="E1" s="177"/>
      <c r="F1" s="177"/>
      <c r="G1" s="177"/>
      <c r="H1" s="177"/>
      <c r="I1" s="178"/>
    </row>
    <row r="2" spans="1:15" ht="21" thickBot="1">
      <c r="A2" s="179" t="s">
        <v>44</v>
      </c>
      <c r="B2" s="180"/>
      <c r="C2" s="180"/>
      <c r="D2" s="180"/>
      <c r="E2" s="180"/>
      <c r="F2" s="180"/>
      <c r="G2" s="180"/>
      <c r="H2" s="180"/>
      <c r="I2" s="181"/>
    </row>
    <row r="3" spans="1:15">
      <c r="A3" s="60" t="s">
        <v>1</v>
      </c>
      <c r="B3" s="61" t="s">
        <v>2</v>
      </c>
      <c r="C3" s="167" t="s">
        <v>8</v>
      </c>
      <c r="D3" s="175"/>
      <c r="E3" s="175" t="s">
        <v>9</v>
      </c>
      <c r="F3" s="154"/>
      <c r="G3" s="168" t="s">
        <v>10</v>
      </c>
      <c r="H3" s="169"/>
      <c r="I3" s="170"/>
    </row>
    <row r="4" spans="1:15" ht="13.5" thickBot="1">
      <c r="A4" s="72"/>
      <c r="B4" s="66"/>
      <c r="C4" s="36" t="s">
        <v>11</v>
      </c>
      <c r="D4" s="36" t="s">
        <v>12</v>
      </c>
      <c r="E4" s="36" t="s">
        <v>13</v>
      </c>
      <c r="F4" s="81"/>
      <c r="G4" s="36" t="s">
        <v>11</v>
      </c>
      <c r="H4" s="36" t="s">
        <v>12</v>
      </c>
      <c r="I4" s="171"/>
    </row>
    <row r="5" spans="1:15">
      <c r="A5" s="129">
        <v>1</v>
      </c>
      <c r="B5" s="115" t="s">
        <v>88</v>
      </c>
      <c r="C5" s="118">
        <v>16</v>
      </c>
      <c r="D5" s="118">
        <v>40</v>
      </c>
      <c r="E5" s="119">
        <f>(10.8*60)/(C5+(D5*1/60))</f>
        <v>38.879999999999995</v>
      </c>
      <c r="F5" s="94"/>
      <c r="G5" s="93"/>
      <c r="H5" s="93">
        <v>0</v>
      </c>
      <c r="I5" s="172"/>
    </row>
    <row r="6" spans="1:15">
      <c r="A6" s="65">
        <f>A5+1</f>
        <v>2</v>
      </c>
      <c r="B6" s="42" t="s">
        <v>87</v>
      </c>
      <c r="C6" s="37">
        <v>17</v>
      </c>
      <c r="D6" s="37">
        <v>37</v>
      </c>
      <c r="E6" s="38">
        <f>(10.8*60)/(C6+(D6*1/60))</f>
        <v>36.783349101229895</v>
      </c>
      <c r="F6" s="38"/>
      <c r="G6" s="112">
        <v>0</v>
      </c>
      <c r="H6" s="112">
        <v>57</v>
      </c>
      <c r="I6" s="173"/>
    </row>
    <row r="7" spans="1:15">
      <c r="A7" s="65">
        <f t="shared" ref="A7:A17" si="0">A6+1</f>
        <v>3</v>
      </c>
      <c r="B7" s="111" t="s">
        <v>45</v>
      </c>
      <c r="C7" s="112">
        <v>18</v>
      </c>
      <c r="D7" s="112">
        <v>7</v>
      </c>
      <c r="E7" s="113">
        <f>(10.8*60)/(C7+(D7*1/60))</f>
        <v>35.76816927322907</v>
      </c>
      <c r="F7" s="38"/>
      <c r="G7" s="112">
        <v>1</v>
      </c>
      <c r="H7" s="112">
        <v>27</v>
      </c>
      <c r="I7" s="173"/>
    </row>
    <row r="8" spans="1:15">
      <c r="A8" s="65">
        <f t="shared" si="0"/>
        <v>4</v>
      </c>
      <c r="B8" s="42" t="s">
        <v>89</v>
      </c>
      <c r="C8" s="37">
        <v>18</v>
      </c>
      <c r="D8" s="37">
        <v>48</v>
      </c>
      <c r="E8" s="38">
        <f>(10.8*60)/(C8+(D8*1/60))</f>
        <v>34.468085106382979</v>
      </c>
      <c r="F8" s="38"/>
      <c r="G8" s="112">
        <v>2</v>
      </c>
      <c r="H8" s="112">
        <v>8</v>
      </c>
      <c r="I8" s="173"/>
    </row>
    <row r="9" spans="1:15">
      <c r="A9" s="65">
        <f t="shared" si="0"/>
        <v>5</v>
      </c>
      <c r="B9" s="42" t="s">
        <v>92</v>
      </c>
      <c r="C9" s="37">
        <v>19</v>
      </c>
      <c r="D9" s="37">
        <v>28</v>
      </c>
      <c r="E9" s="38">
        <f>(10.8*60)/(C9+(D9*1/60))</f>
        <v>33.287671232876718</v>
      </c>
      <c r="F9" s="38"/>
      <c r="G9" s="112">
        <v>2</v>
      </c>
      <c r="H9" s="112">
        <v>48</v>
      </c>
      <c r="I9" s="173"/>
    </row>
    <row r="10" spans="1:15">
      <c r="A10" s="65">
        <v>6</v>
      </c>
      <c r="B10" s="42" t="s">
        <v>47</v>
      </c>
      <c r="C10" s="37">
        <v>19</v>
      </c>
      <c r="D10" s="37">
        <v>34</v>
      </c>
      <c r="E10" s="38">
        <f>(10.8*60)/(C10+(D10*1/60))</f>
        <v>33.1175468483816</v>
      </c>
      <c r="F10" s="38"/>
      <c r="G10" s="112">
        <v>2</v>
      </c>
      <c r="H10" s="112">
        <v>54</v>
      </c>
      <c r="I10" s="173"/>
    </row>
    <row r="11" spans="1:15">
      <c r="A11" s="65">
        <v>7</v>
      </c>
      <c r="B11" s="42" t="s">
        <v>108</v>
      </c>
      <c r="C11" s="37">
        <v>20</v>
      </c>
      <c r="D11" s="37">
        <v>34</v>
      </c>
      <c r="E11" s="38">
        <f>(10.8*60)/(C11+(D11*1/60))</f>
        <v>31.507293354943275</v>
      </c>
      <c r="F11" s="38"/>
      <c r="G11" s="112">
        <v>3</v>
      </c>
      <c r="H11" s="112">
        <v>54</v>
      </c>
      <c r="I11" s="173"/>
    </row>
    <row r="12" spans="1:15">
      <c r="A12" s="65">
        <v>8</v>
      </c>
      <c r="B12" s="42" t="s">
        <v>69</v>
      </c>
      <c r="C12" s="37">
        <v>20</v>
      </c>
      <c r="D12" s="37">
        <v>48</v>
      </c>
      <c r="E12" s="38">
        <f>(10.8*60)/(C12+(D12*1/60))</f>
        <v>31.153846153846153</v>
      </c>
      <c r="F12" s="38"/>
      <c r="G12" s="112">
        <v>4</v>
      </c>
      <c r="H12" s="112">
        <v>8</v>
      </c>
      <c r="I12" s="173"/>
      <c r="K12" s="191"/>
      <c r="M12" s="191"/>
      <c r="O12" s="190"/>
    </row>
    <row r="13" spans="1:15">
      <c r="A13" s="65">
        <f t="shared" si="0"/>
        <v>9</v>
      </c>
      <c r="B13" s="42" t="s">
        <v>100</v>
      </c>
      <c r="C13" s="37">
        <v>21</v>
      </c>
      <c r="D13" s="37">
        <v>2</v>
      </c>
      <c r="E13" s="38">
        <f>(10.8*60)/(C13+(D13*1/60))</f>
        <v>30.808240887480189</v>
      </c>
      <c r="F13" s="38"/>
      <c r="G13" s="112">
        <v>4</v>
      </c>
      <c r="H13" s="112">
        <v>22</v>
      </c>
      <c r="I13" s="173"/>
      <c r="K13" s="191"/>
      <c r="M13" s="191"/>
      <c r="O13" s="190"/>
    </row>
    <row r="14" spans="1:15">
      <c r="A14" s="65">
        <f t="shared" si="0"/>
        <v>10</v>
      </c>
      <c r="B14" s="42" t="s">
        <v>109</v>
      </c>
      <c r="C14" s="37">
        <v>21</v>
      </c>
      <c r="D14" s="37">
        <v>24</v>
      </c>
      <c r="E14" s="38">
        <f>(10.8*60)/(C14+(D14*1/60))</f>
        <v>30.280373831775702</v>
      </c>
      <c r="F14" s="38"/>
      <c r="G14" s="112">
        <v>4</v>
      </c>
      <c r="H14" s="112">
        <v>44</v>
      </c>
      <c r="I14" s="173"/>
      <c r="K14" s="191"/>
      <c r="M14" s="191"/>
      <c r="O14" s="190"/>
    </row>
    <row r="15" spans="1:15">
      <c r="A15" s="65">
        <f t="shared" si="0"/>
        <v>11</v>
      </c>
      <c r="B15" s="42" t="s">
        <v>55</v>
      </c>
      <c r="C15" s="37">
        <v>21</v>
      </c>
      <c r="D15" s="37">
        <v>45</v>
      </c>
      <c r="E15" s="38">
        <f>(10.8*60)/(C15+(D15*1/60))</f>
        <v>29.793103448275861</v>
      </c>
      <c r="F15" s="38"/>
      <c r="G15" s="112">
        <v>5</v>
      </c>
      <c r="H15" s="112">
        <v>5</v>
      </c>
      <c r="I15" s="173"/>
      <c r="K15" s="191"/>
      <c r="M15" s="191"/>
      <c r="O15" s="190"/>
    </row>
    <row r="16" spans="1:15">
      <c r="A16" s="65">
        <f t="shared" si="0"/>
        <v>12</v>
      </c>
      <c r="B16" s="42" t="s">
        <v>70</v>
      </c>
      <c r="C16" s="37">
        <v>23</v>
      </c>
      <c r="D16" s="37">
        <v>10</v>
      </c>
      <c r="E16" s="38">
        <f>(10.8*60)/(C16+(D16*1/60))</f>
        <v>27.971223021582734</v>
      </c>
      <c r="F16" s="38"/>
      <c r="G16" s="112">
        <v>6</v>
      </c>
      <c r="H16" s="112">
        <v>30</v>
      </c>
      <c r="I16" s="173"/>
      <c r="K16" s="191"/>
      <c r="M16" s="191"/>
      <c r="O16" s="190"/>
    </row>
    <row r="17" spans="1:15" ht="13.5" thickBot="1">
      <c r="A17" s="68">
        <f t="shared" si="0"/>
        <v>13</v>
      </c>
      <c r="B17" s="69" t="s">
        <v>107</v>
      </c>
      <c r="C17" s="70">
        <v>28</v>
      </c>
      <c r="D17" s="70">
        <v>20</v>
      </c>
      <c r="E17" s="71">
        <f>(10.8*60)/(C17+(D17*1/60))</f>
        <v>22.870588235294118</v>
      </c>
      <c r="F17" s="71"/>
      <c r="G17" s="130">
        <v>11</v>
      </c>
      <c r="H17" s="130">
        <v>40</v>
      </c>
      <c r="I17" s="174"/>
      <c r="K17" s="191"/>
      <c r="M17" s="191"/>
      <c r="O17" s="190"/>
    </row>
    <row r="18" spans="1:15">
      <c r="K18" s="191"/>
      <c r="M18" s="191"/>
      <c r="O18" s="190"/>
    </row>
    <row r="19" spans="1:15">
      <c r="K19" s="191"/>
      <c r="M19" s="191"/>
      <c r="O19" s="190"/>
    </row>
    <row r="20" spans="1:15">
      <c r="K20" s="191"/>
      <c r="M20" s="191"/>
      <c r="O20" s="190"/>
    </row>
    <row r="21" spans="1:15">
      <c r="K21" s="191"/>
      <c r="M21" s="191"/>
      <c r="O21" s="190"/>
    </row>
    <row r="22" spans="1:15">
      <c r="K22" s="191"/>
      <c r="M22" s="191"/>
      <c r="O22" s="190"/>
    </row>
    <row r="23" spans="1:15">
      <c r="K23" s="191"/>
      <c r="M23" s="191"/>
      <c r="O23" s="190"/>
    </row>
    <row r="24" spans="1:15">
      <c r="K24" s="191"/>
      <c r="M24" s="191"/>
      <c r="O24" s="190"/>
    </row>
    <row r="25" spans="1:15">
      <c r="N25" s="190"/>
    </row>
  </sheetData>
  <sortState ref="B5:E17">
    <sortCondition descending="1" ref="E5:E17"/>
  </sortState>
  <mergeCells count="2">
    <mergeCell ref="A1:I1"/>
    <mergeCell ref="A2:I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B22" sqref="B22"/>
    </sheetView>
  </sheetViews>
  <sheetFormatPr defaultRowHeight="12.75"/>
  <cols>
    <col min="1" max="1" width="6.140625" bestFit="1" customWidth="1"/>
    <col min="2" max="2" width="15.140625" bestFit="1" customWidth="1"/>
    <col min="3" max="3" width="6.7109375" bestFit="1" customWidth="1"/>
    <col min="4" max="4" width="4.5703125" customWidth="1"/>
    <col min="6" max="6" width="3.7109375" customWidth="1"/>
    <col min="7" max="7" width="6.5703125" bestFit="1" customWidth="1"/>
    <col min="8" max="8" width="5" customWidth="1"/>
  </cols>
  <sheetData>
    <row r="1" spans="1:9" ht="13.5" thickBot="1">
      <c r="A1" s="176" t="s">
        <v>105</v>
      </c>
      <c r="B1" s="177"/>
      <c r="C1" s="177"/>
      <c r="D1" s="177"/>
      <c r="E1" s="177"/>
      <c r="F1" s="177"/>
      <c r="G1" s="177"/>
      <c r="H1" s="177"/>
      <c r="I1" s="178"/>
    </row>
    <row r="2" spans="1:9" ht="21" thickBot="1">
      <c r="A2" s="179" t="s">
        <v>44</v>
      </c>
      <c r="B2" s="180"/>
      <c r="C2" s="180"/>
      <c r="D2" s="180"/>
      <c r="E2" s="180"/>
      <c r="F2" s="180"/>
      <c r="G2" s="180"/>
      <c r="H2" s="180"/>
      <c r="I2" s="181"/>
    </row>
    <row r="3" spans="1:9">
      <c r="A3" s="60" t="s">
        <v>1</v>
      </c>
      <c r="B3" s="61" t="s">
        <v>2</v>
      </c>
      <c r="C3" s="167" t="s">
        <v>8</v>
      </c>
      <c r="D3" s="63"/>
      <c r="E3" s="63" t="s">
        <v>9</v>
      </c>
      <c r="F3" s="154"/>
      <c r="G3" s="168" t="s">
        <v>10</v>
      </c>
      <c r="H3" s="169"/>
      <c r="I3" s="170"/>
    </row>
    <row r="4" spans="1:9" ht="13.5" thickBot="1">
      <c r="A4" s="72"/>
      <c r="B4" s="66"/>
      <c r="C4" s="36" t="s">
        <v>11</v>
      </c>
      <c r="D4" s="36" t="s">
        <v>12</v>
      </c>
      <c r="E4" s="36" t="s">
        <v>13</v>
      </c>
      <c r="F4" s="81"/>
      <c r="G4" s="36" t="s">
        <v>11</v>
      </c>
      <c r="H4" s="36" t="s">
        <v>12</v>
      </c>
      <c r="I4" s="171"/>
    </row>
    <row r="5" spans="1:9">
      <c r="A5" s="129">
        <v>1</v>
      </c>
      <c r="B5" s="115" t="s">
        <v>88</v>
      </c>
      <c r="C5" s="118">
        <v>17</v>
      </c>
      <c r="D5" s="118">
        <v>16</v>
      </c>
      <c r="E5" s="119">
        <f t="shared" ref="E5:E19" si="0">(10.8*60)/(C5+(D5*1/60))</f>
        <v>37.528957528957534</v>
      </c>
      <c r="F5" s="94"/>
      <c r="G5" s="93"/>
      <c r="H5" s="93">
        <v>0</v>
      </c>
      <c r="I5" s="172"/>
    </row>
    <row r="6" spans="1:9">
      <c r="A6" s="65">
        <f>A5+1</f>
        <v>2</v>
      </c>
      <c r="B6" s="111" t="s">
        <v>45</v>
      </c>
      <c r="C6" s="112">
        <v>17</v>
      </c>
      <c r="D6" s="112">
        <v>38</v>
      </c>
      <c r="E6" s="113">
        <f t="shared" si="0"/>
        <v>36.748582230623818</v>
      </c>
      <c r="F6" s="38"/>
      <c r="G6" s="112">
        <v>0</v>
      </c>
      <c r="H6" s="112">
        <v>22</v>
      </c>
      <c r="I6" s="173"/>
    </row>
    <row r="7" spans="1:9">
      <c r="A7" s="65">
        <f t="shared" ref="A7:A19" si="1">A6+1</f>
        <v>3</v>
      </c>
      <c r="B7" s="42" t="s">
        <v>87</v>
      </c>
      <c r="C7" s="37">
        <v>18</v>
      </c>
      <c r="D7" s="37">
        <v>19</v>
      </c>
      <c r="E7" s="38">
        <f t="shared" si="0"/>
        <v>35.37761601455869</v>
      </c>
      <c r="F7" s="38"/>
      <c r="G7" s="112">
        <v>1</v>
      </c>
      <c r="H7" s="112">
        <v>3</v>
      </c>
      <c r="I7" s="173"/>
    </row>
    <row r="8" spans="1:9">
      <c r="A8" s="65">
        <f t="shared" si="1"/>
        <v>4</v>
      </c>
      <c r="B8" s="42" t="s">
        <v>47</v>
      </c>
      <c r="C8" s="37">
        <v>19</v>
      </c>
      <c r="D8" s="37">
        <v>13</v>
      </c>
      <c r="E8" s="38">
        <f t="shared" si="0"/>
        <v>33.720728534258463</v>
      </c>
      <c r="F8" s="38"/>
      <c r="G8" s="112">
        <v>1</v>
      </c>
      <c r="H8" s="112">
        <v>57</v>
      </c>
      <c r="I8" s="173"/>
    </row>
    <row r="9" spans="1:9">
      <c r="A9" s="65">
        <f t="shared" si="1"/>
        <v>5</v>
      </c>
      <c r="B9" s="42" t="s">
        <v>89</v>
      </c>
      <c r="C9" s="37">
        <v>19</v>
      </c>
      <c r="D9" s="37">
        <v>28</v>
      </c>
      <c r="E9" s="38">
        <f t="shared" si="0"/>
        <v>33.287671232876718</v>
      </c>
      <c r="F9" s="38"/>
      <c r="G9" s="112">
        <v>2</v>
      </c>
      <c r="H9" s="112">
        <v>12</v>
      </c>
      <c r="I9" s="173"/>
    </row>
    <row r="10" spans="1:9">
      <c r="A10" s="65">
        <v>6</v>
      </c>
      <c r="B10" s="42" t="s">
        <v>99</v>
      </c>
      <c r="C10" s="37">
        <v>20</v>
      </c>
      <c r="D10" s="37">
        <v>25</v>
      </c>
      <c r="E10" s="38">
        <f t="shared" si="0"/>
        <v>31.738775510204079</v>
      </c>
      <c r="F10" s="38"/>
      <c r="G10" s="112">
        <v>3</v>
      </c>
      <c r="H10" s="112">
        <v>9</v>
      </c>
      <c r="I10" s="173"/>
    </row>
    <row r="11" spans="1:9">
      <c r="A11" s="65">
        <v>7</v>
      </c>
      <c r="B11" s="42" t="s">
        <v>69</v>
      </c>
      <c r="C11" s="37">
        <v>20</v>
      </c>
      <c r="D11" s="37">
        <v>37</v>
      </c>
      <c r="E11" s="38">
        <f t="shared" si="0"/>
        <v>31.430881164106708</v>
      </c>
      <c r="F11" s="38"/>
      <c r="G11" s="112">
        <v>3</v>
      </c>
      <c r="H11" s="112">
        <v>21</v>
      </c>
      <c r="I11" s="173"/>
    </row>
    <row r="12" spans="1:9">
      <c r="A12" s="65">
        <v>8</v>
      </c>
      <c r="B12" s="42" t="s">
        <v>100</v>
      </c>
      <c r="C12" s="37">
        <v>20</v>
      </c>
      <c r="D12" s="37">
        <v>51</v>
      </c>
      <c r="E12" s="38">
        <f t="shared" si="0"/>
        <v>31.079136690647481</v>
      </c>
      <c r="F12" s="38"/>
      <c r="G12" s="112">
        <v>3</v>
      </c>
      <c r="H12" s="112">
        <v>35</v>
      </c>
      <c r="I12" s="173"/>
    </row>
    <row r="13" spans="1:9">
      <c r="A13" s="65">
        <f t="shared" si="1"/>
        <v>9</v>
      </c>
      <c r="B13" s="42" t="s">
        <v>101</v>
      </c>
      <c r="C13" s="37">
        <v>21</v>
      </c>
      <c r="D13" s="37">
        <v>36</v>
      </c>
      <c r="E13" s="38">
        <f t="shared" si="0"/>
        <v>29.999999999999996</v>
      </c>
      <c r="F13" s="38"/>
      <c r="G13" s="112">
        <v>4</v>
      </c>
      <c r="H13" s="112">
        <v>20</v>
      </c>
      <c r="I13" s="173"/>
    </row>
    <row r="14" spans="1:9">
      <c r="A14" s="65">
        <f t="shared" si="1"/>
        <v>10</v>
      </c>
      <c r="B14" s="42" t="s">
        <v>94</v>
      </c>
      <c r="C14" s="37">
        <v>22</v>
      </c>
      <c r="D14" s="37">
        <v>1</v>
      </c>
      <c r="E14" s="38">
        <f>(10.8*60)/(C14+(D14*1/60))</f>
        <v>29.432248296744891</v>
      </c>
      <c r="F14" s="38"/>
      <c r="G14" s="112">
        <v>4</v>
      </c>
      <c r="H14" s="112">
        <v>45</v>
      </c>
      <c r="I14" s="173"/>
    </row>
    <row r="15" spans="1:9">
      <c r="A15" s="65">
        <f t="shared" si="1"/>
        <v>11</v>
      </c>
      <c r="B15" s="42" t="s">
        <v>102</v>
      </c>
      <c r="C15" s="37">
        <v>22</v>
      </c>
      <c r="D15" s="37">
        <v>30</v>
      </c>
      <c r="E15" s="38">
        <f t="shared" si="0"/>
        <v>28.8</v>
      </c>
      <c r="F15" s="38"/>
      <c r="G15" s="112">
        <v>5</v>
      </c>
      <c r="H15" s="112">
        <v>14</v>
      </c>
      <c r="I15" s="173"/>
    </row>
    <row r="16" spans="1:9">
      <c r="A16" s="65">
        <f t="shared" si="1"/>
        <v>12</v>
      </c>
      <c r="B16" s="42" t="s">
        <v>103</v>
      </c>
      <c r="C16" s="37">
        <v>22</v>
      </c>
      <c r="D16" s="37">
        <v>33</v>
      </c>
      <c r="E16" s="38">
        <f t="shared" si="0"/>
        <v>28.736141906873613</v>
      </c>
      <c r="F16" s="38"/>
      <c r="G16" s="112">
        <v>5</v>
      </c>
      <c r="H16" s="112">
        <v>17</v>
      </c>
      <c r="I16" s="173"/>
    </row>
    <row r="17" spans="1:9">
      <c r="A17" s="65">
        <f t="shared" si="1"/>
        <v>13</v>
      </c>
      <c r="B17" s="42" t="s">
        <v>104</v>
      </c>
      <c r="C17" s="37">
        <v>22</v>
      </c>
      <c r="D17" s="37">
        <v>42</v>
      </c>
      <c r="E17" s="38">
        <f t="shared" si="0"/>
        <v>28.546255506607931</v>
      </c>
      <c r="F17" s="38"/>
      <c r="G17" s="112">
        <v>5</v>
      </c>
      <c r="H17" s="112">
        <v>26</v>
      </c>
      <c r="I17" s="173"/>
    </row>
    <row r="18" spans="1:9">
      <c r="A18" s="65">
        <f t="shared" si="1"/>
        <v>14</v>
      </c>
      <c r="B18" s="42" t="s">
        <v>51</v>
      </c>
      <c r="C18" s="37">
        <v>23</v>
      </c>
      <c r="D18" s="37">
        <v>0</v>
      </c>
      <c r="E18" s="38">
        <f t="shared" si="0"/>
        <v>28.173913043478262</v>
      </c>
      <c r="F18" s="38"/>
      <c r="G18" s="112">
        <v>5</v>
      </c>
      <c r="H18" s="112">
        <v>44</v>
      </c>
      <c r="I18" s="173"/>
    </row>
    <row r="19" spans="1:9" ht="13.5" thickBot="1">
      <c r="A19" s="68">
        <f t="shared" si="1"/>
        <v>15</v>
      </c>
      <c r="B19" s="69" t="s">
        <v>70</v>
      </c>
      <c r="C19" s="70">
        <v>25</v>
      </c>
      <c r="D19" s="70">
        <v>35</v>
      </c>
      <c r="E19" s="71">
        <f t="shared" si="0"/>
        <v>25.32899022801303</v>
      </c>
      <c r="F19" s="71"/>
      <c r="G19" s="130">
        <v>8</v>
      </c>
      <c r="H19" s="130">
        <v>19</v>
      </c>
      <c r="I19" s="174"/>
    </row>
  </sheetData>
  <mergeCells count="2">
    <mergeCell ref="A1:I1"/>
    <mergeCell ref="A2:I2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H24" sqref="H24"/>
    </sheetView>
  </sheetViews>
  <sheetFormatPr defaultRowHeight="12.75"/>
  <cols>
    <col min="2" max="2" width="15.140625" bestFit="1" customWidth="1"/>
    <col min="6" max="6" width="3.85546875" customWidth="1"/>
  </cols>
  <sheetData>
    <row r="1" spans="1:9" ht="13.5" thickBot="1">
      <c r="A1" s="176" t="s">
        <v>86</v>
      </c>
      <c r="B1" s="177"/>
      <c r="C1" s="177"/>
      <c r="D1" s="177"/>
      <c r="E1" s="177"/>
      <c r="F1" s="177"/>
      <c r="G1" s="177"/>
      <c r="H1" s="177"/>
      <c r="I1" s="178"/>
    </row>
    <row r="2" spans="1:9" ht="21" thickBot="1">
      <c r="A2" s="179" t="s">
        <v>44</v>
      </c>
      <c r="B2" s="180"/>
      <c r="C2" s="180"/>
      <c r="D2" s="180"/>
      <c r="E2" s="180"/>
      <c r="F2" s="180"/>
      <c r="G2" s="180"/>
      <c r="H2" s="180"/>
      <c r="I2" s="181"/>
    </row>
    <row r="3" spans="1:9">
      <c r="A3" s="60" t="s">
        <v>1</v>
      </c>
      <c r="B3" s="61" t="s">
        <v>2</v>
      </c>
      <c r="C3" s="167" t="s">
        <v>8</v>
      </c>
      <c r="D3" s="63"/>
      <c r="E3" s="63" t="s">
        <v>9</v>
      </c>
      <c r="F3" s="154"/>
      <c r="G3" s="168" t="s">
        <v>10</v>
      </c>
      <c r="H3" s="169"/>
      <c r="I3" s="170"/>
    </row>
    <row r="4" spans="1:9" ht="13.5" thickBot="1">
      <c r="A4" s="72"/>
      <c r="B4" s="66"/>
      <c r="C4" s="36" t="s">
        <v>11</v>
      </c>
      <c r="D4" s="36" t="s">
        <v>12</v>
      </c>
      <c r="E4" s="36" t="s">
        <v>13</v>
      </c>
      <c r="F4" s="81"/>
      <c r="G4" s="36" t="s">
        <v>11</v>
      </c>
      <c r="H4" s="36" t="s">
        <v>12</v>
      </c>
      <c r="I4" s="171"/>
    </row>
    <row r="5" spans="1:9">
      <c r="A5" s="129">
        <v>1</v>
      </c>
      <c r="B5" s="115" t="s">
        <v>87</v>
      </c>
      <c r="C5" s="118">
        <v>17</v>
      </c>
      <c r="D5" s="118">
        <v>18</v>
      </c>
      <c r="E5" s="119">
        <f t="shared" ref="E5:E23" si="0">(10.8*60)/(C5+(D5*1/60))</f>
        <v>37.456647398843927</v>
      </c>
      <c r="F5" s="94"/>
      <c r="G5" s="93"/>
      <c r="H5" s="93">
        <v>0</v>
      </c>
      <c r="I5" s="172"/>
    </row>
    <row r="6" spans="1:9">
      <c r="A6" s="65">
        <f>A5+1</f>
        <v>2</v>
      </c>
      <c r="B6" s="111" t="s">
        <v>79</v>
      </c>
      <c r="C6" s="112">
        <v>17</v>
      </c>
      <c r="D6" s="112">
        <v>55</v>
      </c>
      <c r="E6" s="113">
        <f t="shared" si="0"/>
        <v>36.167441860465111</v>
      </c>
      <c r="F6" s="38"/>
      <c r="G6" s="112">
        <v>0</v>
      </c>
      <c r="H6" s="112">
        <v>37</v>
      </c>
      <c r="I6" s="173"/>
    </row>
    <row r="7" spans="1:9">
      <c r="A7" s="65">
        <f t="shared" ref="A7:A23" si="1">A6+1</f>
        <v>3</v>
      </c>
      <c r="B7" s="42" t="s">
        <v>88</v>
      </c>
      <c r="C7" s="37">
        <v>18</v>
      </c>
      <c r="D7" s="37">
        <v>15</v>
      </c>
      <c r="E7" s="38">
        <f t="shared" si="0"/>
        <v>35.506849315068493</v>
      </c>
      <c r="F7" s="38"/>
      <c r="G7" s="112">
        <v>0</v>
      </c>
      <c r="H7" s="112">
        <v>57</v>
      </c>
      <c r="I7" s="173"/>
    </row>
    <row r="8" spans="1:9">
      <c r="A8" s="65">
        <f t="shared" si="1"/>
        <v>4</v>
      </c>
      <c r="B8" s="42" t="s">
        <v>89</v>
      </c>
      <c r="C8" s="37">
        <v>18</v>
      </c>
      <c r="D8" s="37">
        <v>50</v>
      </c>
      <c r="E8" s="38">
        <f t="shared" si="0"/>
        <v>34.407079646017699</v>
      </c>
      <c r="F8" s="38"/>
      <c r="G8" s="112">
        <f>C8-17</f>
        <v>1</v>
      </c>
      <c r="H8" s="112">
        <v>32</v>
      </c>
      <c r="I8" s="173"/>
    </row>
    <row r="9" spans="1:9">
      <c r="A9" s="65">
        <f t="shared" si="1"/>
        <v>5</v>
      </c>
      <c r="B9" s="42" t="s">
        <v>90</v>
      </c>
      <c r="C9" s="37">
        <v>19</v>
      </c>
      <c r="D9" s="37">
        <v>6</v>
      </c>
      <c r="E9" s="38">
        <f t="shared" si="0"/>
        <v>33.926701570680628</v>
      </c>
      <c r="F9" s="38"/>
      <c r="G9" s="112">
        <v>1</v>
      </c>
      <c r="H9" s="112">
        <v>48</v>
      </c>
      <c r="I9" s="173"/>
    </row>
    <row r="10" spans="1:9">
      <c r="A10" s="65">
        <v>6</v>
      </c>
      <c r="B10" s="42" t="s">
        <v>47</v>
      </c>
      <c r="C10" s="37">
        <v>19</v>
      </c>
      <c r="D10" s="37">
        <v>18</v>
      </c>
      <c r="E10" s="38">
        <f t="shared" si="0"/>
        <v>33.575129533678755</v>
      </c>
      <c r="F10" s="38"/>
      <c r="G10" s="112">
        <v>1</v>
      </c>
      <c r="H10" s="112">
        <v>56</v>
      </c>
      <c r="I10" s="173"/>
    </row>
    <row r="11" spans="1:9">
      <c r="A11" s="65">
        <v>6</v>
      </c>
      <c r="B11" s="42" t="s">
        <v>91</v>
      </c>
      <c r="C11" s="37">
        <v>19</v>
      </c>
      <c r="D11" s="37">
        <v>18</v>
      </c>
      <c r="E11" s="38">
        <f t="shared" si="0"/>
        <v>33.575129533678755</v>
      </c>
      <c r="F11" s="38"/>
      <c r="G11" s="112">
        <v>1</v>
      </c>
      <c r="H11" s="112">
        <v>56</v>
      </c>
      <c r="I11" s="173"/>
    </row>
    <row r="12" spans="1:9">
      <c r="A12" s="65">
        <v>8</v>
      </c>
      <c r="B12" s="42" t="s">
        <v>92</v>
      </c>
      <c r="C12" s="37">
        <v>19</v>
      </c>
      <c r="D12" s="37">
        <v>43</v>
      </c>
      <c r="E12" s="38">
        <f t="shared" si="0"/>
        <v>32.865595942519022</v>
      </c>
      <c r="F12" s="38"/>
      <c r="G12" s="112">
        <v>2</v>
      </c>
      <c r="H12" s="112">
        <v>25</v>
      </c>
      <c r="I12" s="173"/>
    </row>
    <row r="13" spans="1:9">
      <c r="A13" s="65">
        <f t="shared" si="1"/>
        <v>9</v>
      </c>
      <c r="B13" s="42" t="s">
        <v>93</v>
      </c>
      <c r="C13" s="37">
        <v>19</v>
      </c>
      <c r="D13" s="37">
        <v>50</v>
      </c>
      <c r="E13" s="38">
        <f t="shared" si="0"/>
        <v>32.67226890756303</v>
      </c>
      <c r="F13" s="38"/>
      <c r="G13" s="112">
        <v>2</v>
      </c>
      <c r="H13" s="112">
        <v>32</v>
      </c>
      <c r="I13" s="173"/>
    </row>
    <row r="14" spans="1:9">
      <c r="A14" s="65">
        <f t="shared" si="1"/>
        <v>10</v>
      </c>
      <c r="B14" s="42" t="s">
        <v>69</v>
      </c>
      <c r="C14" s="37">
        <v>20</v>
      </c>
      <c r="D14" s="37">
        <v>11</v>
      </c>
      <c r="E14" s="38">
        <f>(10.8*60)/(C14+(D14*1/60))</f>
        <v>32.105697770437658</v>
      </c>
      <c r="F14" s="38"/>
      <c r="G14" s="112">
        <v>2</v>
      </c>
      <c r="H14" s="112">
        <v>53</v>
      </c>
      <c r="I14" s="173"/>
    </row>
    <row r="15" spans="1:9">
      <c r="A15" s="65">
        <f t="shared" si="1"/>
        <v>11</v>
      </c>
      <c r="B15" s="42" t="s">
        <v>82</v>
      </c>
      <c r="C15" s="37">
        <v>20</v>
      </c>
      <c r="D15" s="37">
        <v>16</v>
      </c>
      <c r="E15" s="38">
        <f t="shared" si="0"/>
        <v>31.973684210526319</v>
      </c>
      <c r="F15" s="38"/>
      <c r="G15" s="112">
        <v>2</v>
      </c>
      <c r="H15" s="112">
        <v>58</v>
      </c>
      <c r="I15" s="173"/>
    </row>
    <row r="16" spans="1:9">
      <c r="A16" s="65">
        <f t="shared" si="1"/>
        <v>12</v>
      </c>
      <c r="B16" s="42" t="s">
        <v>94</v>
      </c>
      <c r="C16" s="37">
        <v>21</v>
      </c>
      <c r="D16" s="37">
        <v>6</v>
      </c>
      <c r="E16" s="38">
        <f t="shared" si="0"/>
        <v>30.710900473933648</v>
      </c>
      <c r="F16" s="38"/>
      <c r="G16" s="112">
        <v>3</v>
      </c>
      <c r="H16" s="112">
        <v>48</v>
      </c>
      <c r="I16" s="173"/>
    </row>
    <row r="17" spans="1:9">
      <c r="A17" s="65">
        <f t="shared" si="1"/>
        <v>13</v>
      </c>
      <c r="B17" s="42" t="s">
        <v>51</v>
      </c>
      <c r="C17" s="37">
        <v>21</v>
      </c>
      <c r="D17" s="37">
        <v>16</v>
      </c>
      <c r="E17" s="38">
        <f t="shared" si="0"/>
        <v>30.470219435736677</v>
      </c>
      <c r="F17" s="38"/>
      <c r="G17" s="112">
        <v>3</v>
      </c>
      <c r="H17" s="112">
        <v>58</v>
      </c>
      <c r="I17" s="173"/>
    </row>
    <row r="18" spans="1:9">
      <c r="A18" s="65">
        <f t="shared" si="1"/>
        <v>14</v>
      </c>
      <c r="B18" s="42" t="s">
        <v>65</v>
      </c>
      <c r="C18" s="37">
        <v>22</v>
      </c>
      <c r="D18" s="37">
        <v>21</v>
      </c>
      <c r="E18" s="38">
        <f t="shared" si="0"/>
        <v>28.993288590604024</v>
      </c>
      <c r="F18" s="38"/>
      <c r="G18" s="112">
        <v>5</v>
      </c>
      <c r="H18" s="112">
        <v>3</v>
      </c>
      <c r="I18" s="173"/>
    </row>
    <row r="19" spans="1:9">
      <c r="A19" s="65">
        <f t="shared" si="1"/>
        <v>15</v>
      </c>
      <c r="B19" s="42" t="s">
        <v>95</v>
      </c>
      <c r="C19" s="37">
        <v>23</v>
      </c>
      <c r="D19" s="37">
        <v>28</v>
      </c>
      <c r="E19" s="38">
        <f t="shared" si="0"/>
        <v>27.613636363636367</v>
      </c>
      <c r="F19" s="38"/>
      <c r="G19" s="112">
        <v>6</v>
      </c>
      <c r="H19" s="112">
        <v>10</v>
      </c>
      <c r="I19" s="173"/>
    </row>
    <row r="20" spans="1:9">
      <c r="A20" s="65">
        <f t="shared" si="1"/>
        <v>16</v>
      </c>
      <c r="B20" s="42" t="s">
        <v>96</v>
      </c>
      <c r="C20" s="37">
        <v>24</v>
      </c>
      <c r="D20" s="37">
        <v>19</v>
      </c>
      <c r="E20" s="38">
        <f t="shared" si="0"/>
        <v>26.648389307745031</v>
      </c>
      <c r="F20" s="38"/>
      <c r="G20" s="112">
        <v>7</v>
      </c>
      <c r="H20" s="112">
        <v>1</v>
      </c>
      <c r="I20" s="173"/>
    </row>
    <row r="21" spans="1:9">
      <c r="A21" s="65">
        <f t="shared" si="1"/>
        <v>17</v>
      </c>
      <c r="B21" s="42" t="s">
        <v>97</v>
      </c>
      <c r="C21" s="37">
        <v>24</v>
      </c>
      <c r="D21" s="37">
        <v>36</v>
      </c>
      <c r="E21" s="38">
        <f t="shared" si="0"/>
        <v>26.341463414634145</v>
      </c>
      <c r="F21" s="38"/>
      <c r="G21" s="112">
        <v>7</v>
      </c>
      <c r="H21" s="112">
        <v>18</v>
      </c>
      <c r="I21" s="173"/>
    </row>
    <row r="22" spans="1:9">
      <c r="A22" s="65">
        <f t="shared" si="1"/>
        <v>18</v>
      </c>
      <c r="B22" s="42" t="s">
        <v>70</v>
      </c>
      <c r="C22" s="37">
        <v>25</v>
      </c>
      <c r="D22" s="37">
        <v>36</v>
      </c>
      <c r="E22" s="38">
        <f t="shared" si="0"/>
        <v>25.3125</v>
      </c>
      <c r="F22" s="38"/>
      <c r="G22" s="112">
        <v>8</v>
      </c>
      <c r="H22" s="112">
        <v>18</v>
      </c>
      <c r="I22" s="173"/>
    </row>
    <row r="23" spans="1:9" ht="13.5" thickBot="1">
      <c r="A23" s="68">
        <f t="shared" si="1"/>
        <v>19</v>
      </c>
      <c r="B23" s="69" t="s">
        <v>98</v>
      </c>
      <c r="C23" s="70">
        <v>25</v>
      </c>
      <c r="D23" s="70">
        <v>38</v>
      </c>
      <c r="E23" s="71">
        <f t="shared" si="0"/>
        <v>25.279583875162547</v>
      </c>
      <c r="F23" s="71"/>
      <c r="G23" s="130">
        <v>8</v>
      </c>
      <c r="H23" s="130">
        <v>20</v>
      </c>
      <c r="I23" s="174"/>
    </row>
  </sheetData>
  <mergeCells count="2">
    <mergeCell ref="A2:I2"/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87"/>
  <sheetViews>
    <sheetView workbookViewId="0">
      <selection activeCell="A2" sqref="A2:I2"/>
    </sheetView>
  </sheetViews>
  <sheetFormatPr defaultRowHeight="12.75"/>
  <cols>
    <col min="1" max="1" width="6.140625" bestFit="1" customWidth="1"/>
    <col min="2" max="2" width="28.85546875" bestFit="1" customWidth="1"/>
    <col min="3" max="4" width="3" bestFit="1" customWidth="1"/>
    <col min="5" max="5" width="7.42578125" bestFit="1" customWidth="1"/>
    <col min="6" max="6" width="1.7109375" customWidth="1"/>
    <col min="7" max="8" width="3" bestFit="1" customWidth="1"/>
    <col min="9" max="9" width="10.7109375" customWidth="1"/>
    <col min="10" max="10" width="12.7109375" customWidth="1"/>
    <col min="11" max="11" width="2" customWidth="1"/>
    <col min="12" max="13" width="4.140625" customWidth="1"/>
    <col min="14" max="14" width="11.85546875" customWidth="1"/>
  </cols>
  <sheetData>
    <row r="1" spans="1:14" s="17" customFormat="1" ht="13.5" thickBot="1">
      <c r="A1" s="34" t="s">
        <v>73</v>
      </c>
      <c r="B1" s="8"/>
      <c r="C1" s="8"/>
      <c r="D1" s="8"/>
      <c r="E1" s="8"/>
      <c r="F1" s="8"/>
      <c r="G1" s="8"/>
      <c r="H1" s="8"/>
      <c r="I1" s="8"/>
      <c r="J1"/>
      <c r="K1" s="3"/>
      <c r="L1" s="3"/>
      <c r="M1" s="3"/>
      <c r="N1" s="3"/>
    </row>
    <row r="2" spans="1:14" ht="21" thickBot="1">
      <c r="A2" s="179" t="s">
        <v>44</v>
      </c>
      <c r="B2" s="180"/>
      <c r="C2" s="180"/>
      <c r="D2" s="180"/>
      <c r="E2" s="180"/>
      <c r="F2" s="180"/>
      <c r="G2" s="180"/>
      <c r="H2" s="180"/>
      <c r="I2" s="180"/>
    </row>
    <row r="3" spans="1:14" s="17" customFormat="1">
      <c r="A3" s="60" t="s">
        <v>1</v>
      </c>
      <c r="B3" s="61" t="s">
        <v>2</v>
      </c>
      <c r="C3" s="167" t="s">
        <v>8</v>
      </c>
      <c r="D3" s="63"/>
      <c r="E3" s="63" t="s">
        <v>9</v>
      </c>
      <c r="F3" s="154"/>
      <c r="G3" s="168" t="s">
        <v>10</v>
      </c>
      <c r="H3" s="169"/>
      <c r="I3" s="170"/>
      <c r="J3"/>
      <c r="K3"/>
      <c r="L3"/>
      <c r="M3"/>
      <c r="N3"/>
    </row>
    <row r="4" spans="1:14" ht="13.5" thickBot="1">
      <c r="A4" s="72"/>
      <c r="B4" s="66"/>
      <c r="C4" s="36" t="s">
        <v>11</v>
      </c>
      <c r="D4" s="36" t="s">
        <v>12</v>
      </c>
      <c r="E4" s="36" t="s">
        <v>13</v>
      </c>
      <c r="F4" s="81"/>
      <c r="G4" s="36" t="s">
        <v>11</v>
      </c>
      <c r="H4" s="36" t="s">
        <v>12</v>
      </c>
      <c r="I4" s="171"/>
    </row>
    <row r="5" spans="1:14" s="17" customFormat="1">
      <c r="A5" s="129">
        <v>1</v>
      </c>
      <c r="B5" s="115" t="s">
        <v>66</v>
      </c>
      <c r="C5" s="118">
        <v>16</v>
      </c>
      <c r="D5" s="118">
        <v>51</v>
      </c>
      <c r="E5" s="119">
        <f t="shared" ref="E5:E16" si="0">(10.8*60)/(C5+(D5*1/60))</f>
        <v>38.456973293768542</v>
      </c>
      <c r="F5" s="94"/>
      <c r="G5" s="93"/>
      <c r="H5" s="93">
        <v>0</v>
      </c>
      <c r="I5" s="172"/>
      <c r="J5"/>
      <c r="K5"/>
      <c r="L5"/>
      <c r="M5"/>
      <c r="N5"/>
    </row>
    <row r="6" spans="1:14" s="17" customFormat="1">
      <c r="A6" s="65">
        <f>A5+1</f>
        <v>2</v>
      </c>
      <c r="B6" s="111" t="s">
        <v>45</v>
      </c>
      <c r="C6" s="112">
        <v>17</v>
      </c>
      <c r="D6" s="112">
        <v>15</v>
      </c>
      <c r="E6" s="113">
        <f t="shared" si="0"/>
        <v>37.565217391304351</v>
      </c>
      <c r="F6" s="38"/>
      <c r="G6" s="112">
        <v>0</v>
      </c>
      <c r="H6" s="112">
        <v>24</v>
      </c>
      <c r="I6" s="173"/>
      <c r="J6"/>
      <c r="K6"/>
      <c r="L6"/>
      <c r="M6"/>
      <c r="N6"/>
    </row>
    <row r="7" spans="1:14">
      <c r="A7" s="65">
        <f t="shared" ref="A7:A24" si="1">A6+1</f>
        <v>3</v>
      </c>
      <c r="B7" s="42" t="s">
        <v>67</v>
      </c>
      <c r="C7" s="37">
        <v>17</v>
      </c>
      <c r="D7" s="37">
        <v>36</v>
      </c>
      <c r="E7" s="38">
        <f t="shared" si="0"/>
        <v>36.818181818181813</v>
      </c>
      <c r="F7" s="38"/>
      <c r="G7" s="112">
        <f>C7-17</f>
        <v>0</v>
      </c>
      <c r="H7" s="112">
        <v>45</v>
      </c>
      <c r="I7" s="173"/>
    </row>
    <row r="8" spans="1:14">
      <c r="A8" s="65">
        <f t="shared" si="1"/>
        <v>4</v>
      </c>
      <c r="B8" s="42" t="s">
        <v>75</v>
      </c>
      <c r="C8" s="37">
        <v>18</v>
      </c>
      <c r="D8" s="37">
        <v>2</v>
      </c>
      <c r="E8" s="38">
        <f t="shared" si="0"/>
        <v>35.933456561922362</v>
      </c>
      <c r="F8" s="38"/>
      <c r="G8" s="112">
        <f>C8-17</f>
        <v>1</v>
      </c>
      <c r="H8" s="112">
        <v>11</v>
      </c>
      <c r="I8" s="173"/>
    </row>
    <row r="9" spans="1:14" s="17" customFormat="1">
      <c r="A9" s="65">
        <f t="shared" si="1"/>
        <v>5</v>
      </c>
      <c r="B9" s="42" t="s">
        <v>76</v>
      </c>
      <c r="C9" s="37">
        <v>18</v>
      </c>
      <c r="D9" s="37">
        <v>6</v>
      </c>
      <c r="E9" s="38">
        <f t="shared" si="0"/>
        <v>35.80110497237569</v>
      </c>
      <c r="F9" s="38"/>
      <c r="G9" s="112">
        <f>C9-17</f>
        <v>1</v>
      </c>
      <c r="H9" s="112">
        <v>15</v>
      </c>
      <c r="I9" s="173"/>
      <c r="J9"/>
      <c r="K9"/>
      <c r="L9"/>
      <c r="M9"/>
      <c r="N9"/>
    </row>
    <row r="10" spans="1:14">
      <c r="A10" s="65">
        <v>5</v>
      </c>
      <c r="B10" s="42" t="s">
        <v>77</v>
      </c>
      <c r="C10" s="37">
        <v>18</v>
      </c>
      <c r="D10" s="37">
        <v>6</v>
      </c>
      <c r="E10" s="38">
        <f t="shared" si="0"/>
        <v>35.80110497237569</v>
      </c>
      <c r="F10" s="38"/>
      <c r="G10" s="112">
        <v>1</v>
      </c>
      <c r="H10" s="112">
        <v>15</v>
      </c>
      <c r="I10" s="173"/>
    </row>
    <row r="11" spans="1:14">
      <c r="A11" s="65">
        <v>7</v>
      </c>
      <c r="B11" s="42" t="s">
        <v>78</v>
      </c>
      <c r="C11" s="37">
        <v>18</v>
      </c>
      <c r="D11" s="37">
        <v>19</v>
      </c>
      <c r="E11" s="38">
        <f t="shared" si="0"/>
        <v>35.37761601455869</v>
      </c>
      <c r="F11" s="38"/>
      <c r="G11" s="112">
        <f>C11-17</f>
        <v>1</v>
      </c>
      <c r="H11" s="112">
        <v>28</v>
      </c>
      <c r="I11" s="173"/>
    </row>
    <row r="12" spans="1:14">
      <c r="A12" s="65">
        <f t="shared" si="1"/>
        <v>8</v>
      </c>
      <c r="B12" s="42" t="s">
        <v>79</v>
      </c>
      <c r="C12" s="37">
        <v>18</v>
      </c>
      <c r="D12" s="37">
        <v>20</v>
      </c>
      <c r="E12" s="38">
        <f t="shared" si="0"/>
        <v>35.345454545454551</v>
      </c>
      <c r="F12" s="38"/>
      <c r="G12" s="112">
        <v>1</v>
      </c>
      <c r="H12" s="112">
        <v>29</v>
      </c>
      <c r="I12" s="173"/>
    </row>
    <row r="13" spans="1:14">
      <c r="A13" s="65">
        <f t="shared" si="1"/>
        <v>9</v>
      </c>
      <c r="B13" s="42" t="s">
        <v>80</v>
      </c>
      <c r="C13" s="37">
        <v>18</v>
      </c>
      <c r="D13" s="37">
        <v>45</v>
      </c>
      <c r="E13" s="38">
        <f t="shared" si="0"/>
        <v>34.56</v>
      </c>
      <c r="F13" s="38"/>
      <c r="G13" s="112">
        <v>1</v>
      </c>
      <c r="H13" s="112">
        <v>54</v>
      </c>
      <c r="I13" s="173"/>
    </row>
    <row r="14" spans="1:14">
      <c r="A14" s="65">
        <f t="shared" si="1"/>
        <v>10</v>
      </c>
      <c r="B14" s="42" t="s">
        <v>68</v>
      </c>
      <c r="C14" s="37">
        <v>18</v>
      </c>
      <c r="D14" s="37">
        <v>46</v>
      </c>
      <c r="E14" s="38">
        <f>(10.8*60)/(C14+(D14*1/60))</f>
        <v>34.52930728241563</v>
      </c>
      <c r="F14" s="38"/>
      <c r="G14" s="112">
        <f>C14-17</f>
        <v>1</v>
      </c>
      <c r="H14" s="112">
        <v>55</v>
      </c>
      <c r="I14" s="173"/>
    </row>
    <row r="15" spans="1:14">
      <c r="A15" s="65">
        <f t="shared" si="1"/>
        <v>11</v>
      </c>
      <c r="B15" s="42" t="s">
        <v>81</v>
      </c>
      <c r="C15" s="37">
        <v>19</v>
      </c>
      <c r="D15" s="37">
        <v>12</v>
      </c>
      <c r="E15" s="38">
        <f t="shared" si="0"/>
        <v>33.75</v>
      </c>
      <c r="F15" s="38"/>
      <c r="G15" s="112">
        <v>2</v>
      </c>
      <c r="H15" s="112">
        <v>21</v>
      </c>
      <c r="I15" s="173"/>
    </row>
    <row r="16" spans="1:14">
      <c r="A16" s="65">
        <f t="shared" si="1"/>
        <v>12</v>
      </c>
      <c r="B16" s="42" t="s">
        <v>35</v>
      </c>
      <c r="C16" s="37">
        <v>19</v>
      </c>
      <c r="D16" s="37">
        <v>32</v>
      </c>
      <c r="E16" s="38">
        <f t="shared" si="0"/>
        <v>33.174061433447093</v>
      </c>
      <c r="F16" s="38"/>
      <c r="G16" s="112">
        <v>2</v>
      </c>
      <c r="H16" s="112">
        <v>41</v>
      </c>
      <c r="I16" s="173"/>
    </row>
    <row r="17" spans="1:14">
      <c r="A17" s="65">
        <f t="shared" si="1"/>
        <v>13</v>
      </c>
      <c r="B17" s="42" t="s">
        <v>69</v>
      </c>
      <c r="C17" s="37">
        <v>19</v>
      </c>
      <c r="D17" s="37">
        <v>53</v>
      </c>
      <c r="E17" s="38">
        <f t="shared" ref="E17:E24" si="2">(10.8*60)/(C17+(D17*1/60))</f>
        <v>32.590108968985753</v>
      </c>
      <c r="F17" s="38"/>
      <c r="G17" s="112">
        <v>3</v>
      </c>
      <c r="H17" s="112">
        <v>2</v>
      </c>
      <c r="I17" s="173"/>
    </row>
    <row r="18" spans="1:14">
      <c r="A18" s="65">
        <f t="shared" si="1"/>
        <v>14</v>
      </c>
      <c r="B18" s="42" t="s">
        <v>82</v>
      </c>
      <c r="C18" s="37">
        <v>19</v>
      </c>
      <c r="D18" s="37">
        <v>55</v>
      </c>
      <c r="E18" s="38">
        <f t="shared" si="2"/>
        <v>32.535564853556487</v>
      </c>
      <c r="F18" s="38"/>
      <c r="G18" s="112">
        <v>3</v>
      </c>
      <c r="H18" s="112">
        <v>4</v>
      </c>
      <c r="I18" s="173"/>
    </row>
    <row r="19" spans="1:14">
      <c r="A19" s="65">
        <f t="shared" si="1"/>
        <v>15</v>
      </c>
      <c r="B19" s="42" t="s">
        <v>83</v>
      </c>
      <c r="C19" s="37">
        <v>20</v>
      </c>
      <c r="D19" s="37">
        <v>10</v>
      </c>
      <c r="E19" s="38">
        <f t="shared" si="2"/>
        <v>32.132231404958674</v>
      </c>
      <c r="F19" s="38"/>
      <c r="G19" s="112">
        <v>3</v>
      </c>
      <c r="H19" s="112">
        <v>19</v>
      </c>
      <c r="I19" s="173"/>
    </row>
    <row r="20" spans="1:14">
      <c r="A20" s="65">
        <f t="shared" si="1"/>
        <v>16</v>
      </c>
      <c r="B20" s="42" t="s">
        <v>51</v>
      </c>
      <c r="C20" s="37">
        <v>20</v>
      </c>
      <c r="D20" s="37">
        <v>34</v>
      </c>
      <c r="E20" s="38">
        <f t="shared" si="2"/>
        <v>31.507293354943275</v>
      </c>
      <c r="F20" s="38"/>
      <c r="G20" s="112">
        <v>3</v>
      </c>
      <c r="H20" s="112">
        <v>43</v>
      </c>
      <c r="I20" s="173"/>
    </row>
    <row r="21" spans="1:14">
      <c r="A21" s="65">
        <f t="shared" si="1"/>
        <v>17</v>
      </c>
      <c r="B21" s="42" t="s">
        <v>55</v>
      </c>
      <c r="C21" s="37">
        <v>21</v>
      </c>
      <c r="D21" s="37">
        <v>13</v>
      </c>
      <c r="E21" s="38">
        <f t="shared" si="2"/>
        <v>30.542026708562453</v>
      </c>
      <c r="F21" s="38"/>
      <c r="G21" s="112">
        <v>4</v>
      </c>
      <c r="H21" s="112">
        <v>22</v>
      </c>
      <c r="I21" s="173"/>
    </row>
    <row r="22" spans="1:14">
      <c r="A22" s="65">
        <f t="shared" si="1"/>
        <v>18</v>
      </c>
      <c r="B22" s="42" t="s">
        <v>84</v>
      </c>
      <c r="C22" s="37">
        <v>21</v>
      </c>
      <c r="D22" s="37">
        <v>22</v>
      </c>
      <c r="E22" s="38">
        <f t="shared" si="2"/>
        <v>30.327613104524179</v>
      </c>
      <c r="F22" s="38"/>
      <c r="G22" s="112">
        <v>4</v>
      </c>
      <c r="H22" s="112">
        <v>31</v>
      </c>
      <c r="I22" s="173"/>
    </row>
    <row r="23" spans="1:14">
      <c r="A23" s="65">
        <f t="shared" si="1"/>
        <v>19</v>
      </c>
      <c r="B23" s="42" t="s">
        <v>70</v>
      </c>
      <c r="C23" s="37">
        <v>22</v>
      </c>
      <c r="D23" s="37">
        <v>9</v>
      </c>
      <c r="E23" s="38">
        <f t="shared" si="2"/>
        <v>29.255079006772011</v>
      </c>
      <c r="F23" s="38"/>
      <c r="G23" s="112">
        <v>5</v>
      </c>
      <c r="H23" s="112">
        <v>18</v>
      </c>
      <c r="I23" s="173"/>
    </row>
    <row r="24" spans="1:14" ht="13.5" thickBot="1">
      <c r="A24" s="68">
        <f t="shared" si="1"/>
        <v>20</v>
      </c>
      <c r="B24" s="69" t="s">
        <v>85</v>
      </c>
      <c r="C24" s="70">
        <v>23</v>
      </c>
      <c r="D24" s="70">
        <v>21</v>
      </c>
      <c r="E24" s="71">
        <f t="shared" si="2"/>
        <v>27.751605995717345</v>
      </c>
      <c r="F24" s="71"/>
      <c r="G24" s="130">
        <v>6</v>
      </c>
      <c r="H24" s="130">
        <v>30</v>
      </c>
      <c r="I24" s="174"/>
    </row>
    <row r="29" spans="1:14">
      <c r="K29" s="3"/>
      <c r="L29" s="3"/>
      <c r="M29" s="3"/>
      <c r="N29" s="3"/>
    </row>
    <row r="30" spans="1:14">
      <c r="K30" s="3"/>
      <c r="L30" s="3"/>
      <c r="M30" s="3"/>
      <c r="N30" s="3"/>
    </row>
    <row r="48" spans="10:10">
      <c r="J48" s="3"/>
    </row>
    <row r="49" spans="10:10">
      <c r="J49" s="3"/>
    </row>
    <row r="50" spans="10:10">
      <c r="J50" s="3"/>
    </row>
    <row r="51" spans="10:10">
      <c r="J51" s="3"/>
    </row>
    <row r="83" spans="11:14">
      <c r="L83" s="3"/>
      <c r="M83" s="3"/>
      <c r="N83" s="3"/>
    </row>
    <row r="84" spans="11:14">
      <c r="K84" s="3"/>
      <c r="L84" s="3"/>
      <c r="M84" s="3"/>
      <c r="N84" s="3"/>
    </row>
    <row r="85" spans="11:14">
      <c r="K85" s="3"/>
      <c r="L85" s="3"/>
      <c r="M85" s="3"/>
      <c r="N85" s="3"/>
    </row>
    <row r="86" spans="11:14">
      <c r="K86" s="3"/>
      <c r="L86" s="3"/>
      <c r="M86" s="3"/>
      <c r="N86" s="3"/>
    </row>
    <row r="87" spans="11:14">
      <c r="K87" s="3"/>
      <c r="L87" s="3"/>
      <c r="M87" s="3"/>
      <c r="N87" s="3"/>
    </row>
  </sheetData>
  <mergeCells count="1">
    <mergeCell ref="A2:I2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07"/>
  <sheetViews>
    <sheetView workbookViewId="0">
      <selection activeCell="B1" sqref="B1:M1"/>
    </sheetView>
  </sheetViews>
  <sheetFormatPr defaultRowHeight="12.75"/>
  <cols>
    <col min="1" max="1" width="6.140625" bestFit="1" customWidth="1"/>
    <col min="2" max="2" width="28.85546875" bestFit="1" customWidth="1"/>
    <col min="3" max="4" width="3" bestFit="1" customWidth="1"/>
    <col min="5" max="5" width="7.42578125" bestFit="1" customWidth="1"/>
    <col min="6" max="6" width="1.7109375" customWidth="1"/>
    <col min="7" max="8" width="3" bestFit="1" customWidth="1"/>
    <col min="9" max="9" width="10.7109375" customWidth="1"/>
    <col min="10" max="10" width="5" customWidth="1"/>
    <col min="11" max="11" width="6" customWidth="1"/>
    <col min="12" max="12" width="12.7109375" customWidth="1"/>
    <col min="13" max="13" width="2" customWidth="1"/>
    <col min="14" max="15" width="4.140625" customWidth="1"/>
    <col min="16" max="16" width="11.85546875" customWidth="1"/>
  </cols>
  <sheetData>
    <row r="1" spans="1:16">
      <c r="A1" s="1"/>
      <c r="B1" s="182" t="s">
        <v>72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2"/>
      <c r="O1" s="3"/>
      <c r="P1" s="3"/>
    </row>
    <row r="2" spans="1:16" ht="15.75" thickBot="1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3"/>
      <c r="P2" s="3"/>
    </row>
    <row r="3" spans="1:16">
      <c r="A3" s="60" t="s">
        <v>1</v>
      </c>
      <c r="B3" s="61" t="s">
        <v>2</v>
      </c>
      <c r="C3" s="184" t="s">
        <v>8</v>
      </c>
      <c r="D3" s="184"/>
      <c r="E3" s="63" t="s">
        <v>9</v>
      </c>
      <c r="F3" s="142"/>
      <c r="G3" s="154" t="s">
        <v>63</v>
      </c>
      <c r="H3" s="155"/>
      <c r="I3" s="149"/>
      <c r="J3" s="185" t="s">
        <v>3</v>
      </c>
      <c r="K3" s="186"/>
      <c r="L3" s="62" t="s">
        <v>4</v>
      </c>
      <c r="M3" s="62"/>
      <c r="N3" s="186" t="s">
        <v>5</v>
      </c>
      <c r="O3" s="186"/>
      <c r="P3" s="156" t="s">
        <v>6</v>
      </c>
    </row>
    <row r="4" spans="1:16" ht="13.5" thickBot="1">
      <c r="A4" s="72"/>
      <c r="B4" s="66"/>
      <c r="C4" s="36" t="s">
        <v>11</v>
      </c>
      <c r="D4" s="36" t="s">
        <v>12</v>
      </c>
      <c r="E4" s="36" t="s">
        <v>13</v>
      </c>
      <c r="F4" s="143"/>
      <c r="G4" s="144" t="s">
        <v>11</v>
      </c>
      <c r="H4" s="145" t="s">
        <v>12</v>
      </c>
      <c r="I4" s="150"/>
      <c r="J4" s="157" t="s">
        <v>11</v>
      </c>
      <c r="K4" s="7" t="s">
        <v>12</v>
      </c>
      <c r="L4" s="7" t="s">
        <v>13</v>
      </c>
      <c r="M4" s="23"/>
      <c r="N4" s="7" t="s">
        <v>11</v>
      </c>
      <c r="O4" s="7" t="s">
        <v>12</v>
      </c>
      <c r="P4" s="158" t="s">
        <v>13</v>
      </c>
    </row>
    <row r="5" spans="1:16">
      <c r="A5" s="114">
        <v>1</v>
      </c>
      <c r="B5" s="115" t="s">
        <v>66</v>
      </c>
      <c r="C5" s="118">
        <v>16</v>
      </c>
      <c r="D5" s="118">
        <v>58</v>
      </c>
      <c r="E5" s="119">
        <f t="shared" ref="E5:E18" si="0">(10.8*60)/(C5+(D5*1/60))</f>
        <v>38.192534381139495</v>
      </c>
      <c r="F5" s="119"/>
      <c r="G5" s="93"/>
      <c r="H5" s="93">
        <v>0</v>
      </c>
      <c r="I5" s="151"/>
      <c r="J5" s="159">
        <v>9</v>
      </c>
      <c r="K5" s="116">
        <v>38</v>
      </c>
      <c r="L5" s="117">
        <f t="shared" ref="L5:L18" si="1">(7.2*60)/(J5+(K5*1/60))</f>
        <v>44.844290657439451</v>
      </c>
      <c r="M5" s="116"/>
      <c r="N5" s="116">
        <v>7</v>
      </c>
      <c r="O5" s="116">
        <v>20</v>
      </c>
      <c r="P5" s="160">
        <f t="shared" ref="P5:P18" si="2">(3.6*60)/(N5+(O5*1/60))</f>
        <v>29.454545454545457</v>
      </c>
    </row>
    <row r="6" spans="1:16" s="16" customFormat="1">
      <c r="A6" s="65">
        <f>A5+1</f>
        <v>2</v>
      </c>
      <c r="B6" s="111" t="s">
        <v>45</v>
      </c>
      <c r="C6" s="112">
        <v>17</v>
      </c>
      <c r="D6" s="112">
        <v>31</v>
      </c>
      <c r="E6" s="113">
        <f t="shared" si="0"/>
        <v>36.993339676498572</v>
      </c>
      <c r="F6" s="113"/>
      <c r="G6" s="112">
        <v>0</v>
      </c>
      <c r="H6" s="112">
        <v>33</v>
      </c>
      <c r="I6" s="152"/>
      <c r="J6" s="161">
        <v>9</v>
      </c>
      <c r="K6" s="109">
        <v>59</v>
      </c>
      <c r="L6" s="110">
        <f t="shared" si="1"/>
        <v>43.272120200333895</v>
      </c>
      <c r="M6" s="110"/>
      <c r="N6" s="109">
        <v>7</v>
      </c>
      <c r="O6" s="109">
        <v>32</v>
      </c>
      <c r="P6" s="162">
        <f t="shared" si="2"/>
        <v>28.672566371681416</v>
      </c>
    </row>
    <row r="7" spans="1:16">
      <c r="A7" s="65">
        <f t="shared" ref="A7:A18" si="3">A6+1</f>
        <v>3</v>
      </c>
      <c r="B7" s="42" t="s">
        <v>67</v>
      </c>
      <c r="C7" s="37">
        <v>17</v>
      </c>
      <c r="D7" s="37">
        <v>45</v>
      </c>
      <c r="E7" s="38">
        <f t="shared" si="0"/>
        <v>36.507042253521128</v>
      </c>
      <c r="F7" s="113"/>
      <c r="G7" s="112">
        <f>C7-17</f>
        <v>0</v>
      </c>
      <c r="H7" s="112">
        <v>47</v>
      </c>
      <c r="I7" s="152"/>
      <c r="J7" s="163">
        <v>10</v>
      </c>
      <c r="K7" s="11">
        <v>9</v>
      </c>
      <c r="L7" s="12">
        <f t="shared" si="1"/>
        <v>42.561576354679801</v>
      </c>
      <c r="M7" s="11"/>
      <c r="N7" s="11">
        <v>7</v>
      </c>
      <c r="O7" s="11">
        <v>36</v>
      </c>
      <c r="P7" s="164">
        <f t="shared" si="2"/>
        <v>28.421052631578949</v>
      </c>
    </row>
    <row r="8" spans="1:16">
      <c r="A8" s="65">
        <f t="shared" si="3"/>
        <v>4</v>
      </c>
      <c r="B8" s="42" t="s">
        <v>68</v>
      </c>
      <c r="C8" s="37">
        <v>18</v>
      </c>
      <c r="D8" s="37">
        <v>46</v>
      </c>
      <c r="E8" s="38">
        <f t="shared" si="0"/>
        <v>34.52930728241563</v>
      </c>
      <c r="F8" s="113"/>
      <c r="G8" s="112">
        <f>C8-17</f>
        <v>1</v>
      </c>
      <c r="H8" s="112">
        <v>48</v>
      </c>
      <c r="I8" s="152"/>
      <c r="J8" s="161">
        <v>10</v>
      </c>
      <c r="K8" s="11">
        <v>13</v>
      </c>
      <c r="L8" s="12">
        <f t="shared" si="1"/>
        <v>42.28384991843393</v>
      </c>
      <c r="M8" s="11"/>
      <c r="N8" s="11">
        <v>8</v>
      </c>
      <c r="O8" s="11">
        <v>33</v>
      </c>
      <c r="P8" s="164">
        <f t="shared" si="2"/>
        <v>25.263157894736839</v>
      </c>
    </row>
    <row r="9" spans="1:16" s="17" customFormat="1">
      <c r="A9" s="65">
        <f t="shared" si="3"/>
        <v>5</v>
      </c>
      <c r="B9" s="42" t="s">
        <v>64</v>
      </c>
      <c r="C9" s="37">
        <v>19</v>
      </c>
      <c r="D9" s="37">
        <v>3</v>
      </c>
      <c r="E9" s="38">
        <f t="shared" si="0"/>
        <v>34.015748031496059</v>
      </c>
      <c r="F9" s="113"/>
      <c r="G9" s="112">
        <f>C9-17</f>
        <v>2</v>
      </c>
      <c r="H9" s="112">
        <v>5</v>
      </c>
      <c r="I9" s="152"/>
      <c r="J9" s="163">
        <v>10</v>
      </c>
      <c r="K9" s="11">
        <v>26</v>
      </c>
      <c r="L9" s="12">
        <f t="shared" si="1"/>
        <v>41.405750798722046</v>
      </c>
      <c r="M9" s="11"/>
      <c r="N9" s="11">
        <v>8</v>
      </c>
      <c r="O9" s="11">
        <v>37</v>
      </c>
      <c r="P9" s="164">
        <f t="shared" si="2"/>
        <v>25.067698259187619</v>
      </c>
    </row>
    <row r="10" spans="1:16">
      <c r="A10" s="65">
        <f t="shared" si="3"/>
        <v>6</v>
      </c>
      <c r="B10" s="42" t="s">
        <v>71</v>
      </c>
      <c r="C10" s="37">
        <v>19</v>
      </c>
      <c r="D10" s="37">
        <v>4</v>
      </c>
      <c r="E10" s="38">
        <f t="shared" si="0"/>
        <v>33.986013986013987</v>
      </c>
      <c r="F10" s="113"/>
      <c r="G10" s="112">
        <v>2</v>
      </c>
      <c r="H10" s="112">
        <v>6</v>
      </c>
      <c r="I10" s="152"/>
      <c r="J10" s="163">
        <v>10</v>
      </c>
      <c r="K10" s="11">
        <v>24</v>
      </c>
      <c r="L10" s="12">
        <f t="shared" si="1"/>
        <v>41.53846153846154</v>
      </c>
      <c r="M10" s="11"/>
      <c r="N10" s="11">
        <v>8</v>
      </c>
      <c r="O10" s="11">
        <v>40</v>
      </c>
      <c r="P10" s="164">
        <f t="shared" si="2"/>
        <v>24.923076923076923</v>
      </c>
    </row>
    <row r="11" spans="1:16" s="17" customFormat="1">
      <c r="A11" s="65">
        <f t="shared" si="3"/>
        <v>7</v>
      </c>
      <c r="B11" s="42" t="s">
        <v>47</v>
      </c>
      <c r="C11" s="37">
        <v>19</v>
      </c>
      <c r="D11" s="37">
        <v>16</v>
      </c>
      <c r="E11" s="38">
        <f t="shared" si="0"/>
        <v>33.633217993079583</v>
      </c>
      <c r="F11" s="113"/>
      <c r="G11" s="112">
        <f>C11-17</f>
        <v>2</v>
      </c>
      <c r="H11" s="112">
        <v>18</v>
      </c>
      <c r="I11" s="152"/>
      <c r="J11" s="163">
        <v>10</v>
      </c>
      <c r="K11" s="11">
        <v>39</v>
      </c>
      <c r="L11" s="12">
        <f t="shared" si="1"/>
        <v>40.563380281690137</v>
      </c>
      <c r="M11" s="11"/>
      <c r="N11" s="11">
        <v>8</v>
      </c>
      <c r="O11" s="11">
        <v>37</v>
      </c>
      <c r="P11" s="164">
        <f t="shared" si="2"/>
        <v>25.067698259187619</v>
      </c>
    </row>
    <row r="12" spans="1:16">
      <c r="A12" s="65">
        <f t="shared" si="3"/>
        <v>8</v>
      </c>
      <c r="B12" s="42" t="s">
        <v>69</v>
      </c>
      <c r="C12" s="37">
        <v>20</v>
      </c>
      <c r="D12" s="37">
        <v>13</v>
      </c>
      <c r="E12" s="38">
        <f t="shared" si="0"/>
        <v>32.052761747732895</v>
      </c>
      <c r="F12" s="113"/>
      <c r="G12" s="112">
        <v>3</v>
      </c>
      <c r="H12" s="112">
        <v>15</v>
      </c>
      <c r="I12" s="152"/>
      <c r="J12" s="163">
        <v>11</v>
      </c>
      <c r="K12" s="11">
        <v>25</v>
      </c>
      <c r="L12" s="12">
        <f t="shared" si="1"/>
        <v>37.839416058394164</v>
      </c>
      <c r="M12" s="11"/>
      <c r="N12" s="11">
        <v>8</v>
      </c>
      <c r="O12" s="11">
        <v>48</v>
      </c>
      <c r="P12" s="164">
        <f t="shared" si="2"/>
        <v>24.545454545454543</v>
      </c>
    </row>
    <row r="13" spans="1:16" s="17" customFormat="1">
      <c r="A13" s="65">
        <f t="shared" si="3"/>
        <v>9</v>
      </c>
      <c r="B13" s="42" t="s">
        <v>59</v>
      </c>
      <c r="C13" s="37">
        <v>20</v>
      </c>
      <c r="D13" s="37">
        <v>45</v>
      </c>
      <c r="E13" s="38">
        <f t="shared" si="0"/>
        <v>31.228915662650603</v>
      </c>
      <c r="F13" s="113"/>
      <c r="G13" s="112">
        <v>3</v>
      </c>
      <c r="H13" s="112">
        <v>47</v>
      </c>
      <c r="I13" s="152"/>
      <c r="J13" s="163">
        <v>11</v>
      </c>
      <c r="K13" s="11">
        <v>33</v>
      </c>
      <c r="L13" s="12">
        <f t="shared" si="1"/>
        <v>37.402597402597401</v>
      </c>
      <c r="M13" s="11"/>
      <c r="N13" s="11">
        <v>9</v>
      </c>
      <c r="O13" s="11">
        <v>12</v>
      </c>
      <c r="P13" s="164">
        <f t="shared" si="2"/>
        <v>23.478260869565219</v>
      </c>
    </row>
    <row r="14" spans="1:16">
      <c r="A14" s="65">
        <f t="shared" si="3"/>
        <v>10</v>
      </c>
      <c r="B14" s="42" t="s">
        <v>65</v>
      </c>
      <c r="C14" s="37">
        <v>21</v>
      </c>
      <c r="D14" s="37">
        <v>8</v>
      </c>
      <c r="E14" s="38">
        <f t="shared" si="0"/>
        <v>30.662460567823345</v>
      </c>
      <c r="F14" s="113"/>
      <c r="G14" s="112">
        <v>4</v>
      </c>
      <c r="H14" s="112">
        <v>10</v>
      </c>
      <c r="I14" s="152"/>
      <c r="J14" s="163">
        <v>11</v>
      </c>
      <c r="K14" s="11">
        <v>24</v>
      </c>
      <c r="L14" s="12">
        <f t="shared" si="1"/>
        <v>37.89473684210526</v>
      </c>
      <c r="M14" s="11"/>
      <c r="N14" s="11">
        <v>9</v>
      </c>
      <c r="O14" s="11">
        <v>44</v>
      </c>
      <c r="P14" s="164">
        <f t="shared" si="2"/>
        <v>22.19178082191781</v>
      </c>
    </row>
    <row r="15" spans="1:16" s="17" customFormat="1">
      <c r="A15" s="65">
        <f t="shared" si="3"/>
        <v>11</v>
      </c>
      <c r="B15" s="42" t="s">
        <v>51</v>
      </c>
      <c r="C15" s="37">
        <v>21</v>
      </c>
      <c r="D15" s="37">
        <v>21</v>
      </c>
      <c r="E15" s="38">
        <f t="shared" si="0"/>
        <v>30.351288056206087</v>
      </c>
      <c r="F15" s="113"/>
      <c r="G15" s="112">
        <v>4</v>
      </c>
      <c r="H15" s="112">
        <v>23</v>
      </c>
      <c r="I15" s="152"/>
      <c r="J15" s="163">
        <v>11</v>
      </c>
      <c r="K15" s="11">
        <v>33</v>
      </c>
      <c r="L15" s="12">
        <f t="shared" si="1"/>
        <v>37.402597402597401</v>
      </c>
      <c r="M15" s="11"/>
      <c r="N15" s="11">
        <v>9</v>
      </c>
      <c r="O15" s="11">
        <v>48</v>
      </c>
      <c r="P15" s="164">
        <f t="shared" si="2"/>
        <v>22.04081632653061</v>
      </c>
    </row>
    <row r="16" spans="1:16">
      <c r="A16" s="65">
        <f t="shared" si="3"/>
        <v>12</v>
      </c>
      <c r="B16" s="42" t="s">
        <v>55</v>
      </c>
      <c r="C16" s="37">
        <v>22</v>
      </c>
      <c r="D16" s="37">
        <v>14</v>
      </c>
      <c r="E16" s="38">
        <f t="shared" si="0"/>
        <v>29.145427286356821</v>
      </c>
      <c r="F16" s="113"/>
      <c r="G16" s="112">
        <v>5</v>
      </c>
      <c r="H16" s="112">
        <v>16</v>
      </c>
      <c r="I16" s="152"/>
      <c r="J16" s="163">
        <v>11</v>
      </c>
      <c r="K16" s="11">
        <v>39</v>
      </c>
      <c r="L16" s="12">
        <f t="shared" si="1"/>
        <v>37.081545064377679</v>
      </c>
      <c r="M16" s="11"/>
      <c r="N16" s="11">
        <v>10</v>
      </c>
      <c r="O16" s="11">
        <v>35</v>
      </c>
      <c r="P16" s="164">
        <f t="shared" si="2"/>
        <v>20.409448818897637</v>
      </c>
    </row>
    <row r="17" spans="1:16" s="17" customFormat="1">
      <c r="A17" s="65">
        <f t="shared" si="3"/>
        <v>13</v>
      </c>
      <c r="B17" s="42" t="s">
        <v>70</v>
      </c>
      <c r="C17" s="37">
        <v>23</v>
      </c>
      <c r="D17" s="37">
        <v>24</v>
      </c>
      <c r="E17" s="38">
        <f t="shared" si="0"/>
        <v>27.692307692307693</v>
      </c>
      <c r="F17" s="113"/>
      <c r="G17" s="112">
        <v>6</v>
      </c>
      <c r="H17" s="112">
        <v>26</v>
      </c>
      <c r="I17" s="152"/>
      <c r="J17" s="163">
        <v>12</v>
      </c>
      <c r="K17" s="11">
        <v>27</v>
      </c>
      <c r="L17" s="12">
        <f t="shared" si="1"/>
        <v>34.698795180722897</v>
      </c>
      <c r="M17" s="11"/>
      <c r="N17" s="11">
        <v>10</v>
      </c>
      <c r="O17" s="11">
        <v>57</v>
      </c>
      <c r="P17" s="164">
        <f t="shared" si="2"/>
        <v>19.726027397260275</v>
      </c>
    </row>
    <row r="18" spans="1:16" ht="13.5" thickBot="1">
      <c r="A18" s="68">
        <f t="shared" si="3"/>
        <v>14</v>
      </c>
      <c r="B18" s="69" t="s">
        <v>49</v>
      </c>
      <c r="C18" s="70">
        <v>25</v>
      </c>
      <c r="D18" s="70">
        <v>59</v>
      </c>
      <c r="E18" s="71">
        <f t="shared" si="0"/>
        <v>24.939063502245027</v>
      </c>
      <c r="F18" s="147"/>
      <c r="G18" s="130">
        <v>9</v>
      </c>
      <c r="H18" s="130">
        <v>1</v>
      </c>
      <c r="I18" s="153"/>
      <c r="J18" s="165">
        <v>13</v>
      </c>
      <c r="K18" s="48">
        <v>58</v>
      </c>
      <c r="L18" s="57">
        <f t="shared" si="1"/>
        <v>30.930787589498806</v>
      </c>
      <c r="M18" s="48"/>
      <c r="N18" s="48">
        <v>12</v>
      </c>
      <c r="O18" s="48">
        <v>1</v>
      </c>
      <c r="P18" s="166">
        <f t="shared" si="2"/>
        <v>17.975034674063799</v>
      </c>
    </row>
    <row r="19" spans="1:16" s="17" customForma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16" ht="13.5" thickBot="1"/>
    <row r="21" spans="1:16" s="17" customFormat="1" ht="13.5" thickBot="1">
      <c r="A21" s="50" t="s">
        <v>41</v>
      </c>
      <c r="B21" s="51"/>
      <c r="C21" s="51"/>
      <c r="D21" s="51"/>
      <c r="E21" s="51"/>
      <c r="F21" s="51"/>
      <c r="G21" s="51"/>
      <c r="H21" s="51"/>
      <c r="I21" s="51"/>
      <c r="J21" s="51"/>
      <c r="K21" s="52"/>
      <c r="L21" s="3"/>
      <c r="M21" s="3"/>
      <c r="N21" s="3"/>
      <c r="O21" s="3"/>
      <c r="P21" s="3"/>
    </row>
    <row r="22" spans="1:16">
      <c r="A22" s="134" t="s">
        <v>1</v>
      </c>
      <c r="B22" s="135" t="s">
        <v>2</v>
      </c>
      <c r="C22" s="186" t="s">
        <v>3</v>
      </c>
      <c r="D22" s="186"/>
      <c r="E22" s="62" t="s">
        <v>4</v>
      </c>
      <c r="F22" s="136"/>
      <c r="G22" s="137" t="s">
        <v>10</v>
      </c>
      <c r="H22" s="138"/>
      <c r="I22" s="139"/>
      <c r="J22" s="140"/>
      <c r="K22" s="141"/>
    </row>
    <row r="23" spans="1:16" s="17" customFormat="1" ht="13.5" thickBot="1">
      <c r="A23" s="55"/>
      <c r="B23" s="16"/>
      <c r="C23" s="7" t="s">
        <v>11</v>
      </c>
      <c r="D23" s="7" t="s">
        <v>12</v>
      </c>
      <c r="E23" s="7"/>
      <c r="F23" s="23"/>
      <c r="G23" s="7" t="s">
        <v>11</v>
      </c>
      <c r="H23" s="7" t="s">
        <v>12</v>
      </c>
      <c r="I23" s="125"/>
      <c r="J23" s="126"/>
      <c r="K23" s="122"/>
      <c r="L23"/>
      <c r="M23"/>
      <c r="N23"/>
      <c r="O23"/>
      <c r="P23"/>
    </row>
    <row r="24" spans="1:16">
      <c r="A24" s="114">
        <v>1</v>
      </c>
      <c r="B24" s="115" t="s">
        <v>66</v>
      </c>
      <c r="C24" s="116">
        <v>9</v>
      </c>
      <c r="D24" s="116">
        <v>38</v>
      </c>
      <c r="E24" s="117">
        <f t="shared" ref="E24:E37" si="4">(7.2*60)/(C24+(D24*1/60))</f>
        <v>44.844290657439451</v>
      </c>
      <c r="F24" s="127"/>
      <c r="G24" s="128">
        <v>0</v>
      </c>
      <c r="H24" s="128">
        <v>0</v>
      </c>
      <c r="I24" s="116"/>
      <c r="J24" s="118"/>
      <c r="K24" s="120"/>
    </row>
    <row r="25" spans="1:16" s="17" customFormat="1">
      <c r="A25" s="43">
        <f>A24+1</f>
        <v>2</v>
      </c>
      <c r="B25" s="10" t="s">
        <v>45</v>
      </c>
      <c r="C25" s="109">
        <v>9</v>
      </c>
      <c r="D25" s="109">
        <v>59</v>
      </c>
      <c r="E25" s="110">
        <f t="shared" si="4"/>
        <v>43.272120200333895</v>
      </c>
      <c r="F25" s="26"/>
      <c r="G25" s="27">
        <v>0</v>
      </c>
      <c r="H25" s="27">
        <v>21</v>
      </c>
      <c r="I25" s="11"/>
      <c r="J25" s="13"/>
      <c r="K25" s="44"/>
      <c r="L25"/>
      <c r="M25"/>
      <c r="N25"/>
      <c r="O25"/>
      <c r="P25"/>
    </row>
    <row r="26" spans="1:16" s="17" customFormat="1">
      <c r="A26" s="43">
        <f t="shared" ref="A26:A37" si="5">A25+1</f>
        <v>3</v>
      </c>
      <c r="B26" s="10" t="s">
        <v>67</v>
      </c>
      <c r="C26" s="109">
        <v>10</v>
      </c>
      <c r="D26" s="11">
        <v>9</v>
      </c>
      <c r="E26" s="12">
        <f t="shared" si="4"/>
        <v>42.561576354679801</v>
      </c>
      <c r="F26" s="26"/>
      <c r="G26" s="27">
        <v>0</v>
      </c>
      <c r="H26" s="27">
        <v>31</v>
      </c>
      <c r="I26" s="11"/>
      <c r="J26" s="13"/>
      <c r="K26" s="44"/>
      <c r="L26"/>
      <c r="M26"/>
      <c r="N26"/>
      <c r="O26"/>
      <c r="P26"/>
    </row>
    <row r="27" spans="1:16">
      <c r="A27" s="43">
        <f t="shared" si="5"/>
        <v>4</v>
      </c>
      <c r="B27" s="10" t="s">
        <v>68</v>
      </c>
      <c r="C27" s="11">
        <v>10</v>
      </c>
      <c r="D27" s="11">
        <v>13</v>
      </c>
      <c r="E27" s="12">
        <f t="shared" si="4"/>
        <v>42.28384991843393</v>
      </c>
      <c r="F27" s="26"/>
      <c r="G27" s="27">
        <v>0</v>
      </c>
      <c r="H27" s="27">
        <v>35</v>
      </c>
      <c r="I27" s="11"/>
      <c r="J27" s="13"/>
      <c r="K27" s="44"/>
    </row>
    <row r="28" spans="1:16">
      <c r="A28" s="43">
        <f t="shared" si="5"/>
        <v>5</v>
      </c>
      <c r="B28" s="10" t="s">
        <v>71</v>
      </c>
      <c r="C28" s="11">
        <v>10</v>
      </c>
      <c r="D28" s="11">
        <v>24</v>
      </c>
      <c r="E28" s="12">
        <f t="shared" si="4"/>
        <v>41.53846153846154</v>
      </c>
      <c r="F28" s="26"/>
      <c r="G28" s="27">
        <v>0</v>
      </c>
      <c r="H28" s="27">
        <v>46</v>
      </c>
      <c r="I28" s="11"/>
      <c r="J28" s="13"/>
      <c r="K28" s="44"/>
    </row>
    <row r="29" spans="1:16" s="17" customFormat="1">
      <c r="A29" s="43">
        <f t="shared" si="5"/>
        <v>6</v>
      </c>
      <c r="B29" s="10" t="s">
        <v>64</v>
      </c>
      <c r="C29" s="11">
        <v>10</v>
      </c>
      <c r="D29" s="11">
        <v>26</v>
      </c>
      <c r="E29" s="12">
        <f t="shared" si="4"/>
        <v>41.405750798722046</v>
      </c>
      <c r="F29" s="26"/>
      <c r="G29" s="27">
        <v>0</v>
      </c>
      <c r="H29" s="27">
        <v>48</v>
      </c>
      <c r="I29" s="11"/>
      <c r="J29" s="13"/>
      <c r="K29" s="44"/>
      <c r="L29"/>
      <c r="M29"/>
      <c r="N29"/>
      <c r="O29"/>
      <c r="P29"/>
    </row>
    <row r="30" spans="1:16">
      <c r="A30" s="43">
        <f t="shared" si="5"/>
        <v>7</v>
      </c>
      <c r="B30" s="10" t="s">
        <v>47</v>
      </c>
      <c r="C30" s="11">
        <v>10</v>
      </c>
      <c r="D30" s="11">
        <v>39</v>
      </c>
      <c r="E30" s="12">
        <f t="shared" si="4"/>
        <v>40.563380281690137</v>
      </c>
      <c r="F30" s="26"/>
      <c r="G30" s="27">
        <v>1</v>
      </c>
      <c r="H30" s="27">
        <v>1</v>
      </c>
      <c r="I30" s="11"/>
      <c r="J30" s="13"/>
      <c r="K30" s="44"/>
    </row>
    <row r="31" spans="1:16">
      <c r="A31" s="43">
        <f t="shared" si="5"/>
        <v>8</v>
      </c>
      <c r="B31" s="10" t="s">
        <v>65</v>
      </c>
      <c r="C31" s="11">
        <v>11</v>
      </c>
      <c r="D31" s="11">
        <v>24</v>
      </c>
      <c r="E31" s="12">
        <f t="shared" si="4"/>
        <v>37.89473684210526</v>
      </c>
      <c r="F31" s="26"/>
      <c r="G31" s="27">
        <v>1</v>
      </c>
      <c r="H31" s="27">
        <v>46</v>
      </c>
      <c r="I31" s="11"/>
      <c r="J31" s="13"/>
      <c r="K31" s="44"/>
    </row>
    <row r="32" spans="1:16">
      <c r="A32" s="43">
        <f t="shared" si="5"/>
        <v>9</v>
      </c>
      <c r="B32" s="10" t="s">
        <v>69</v>
      </c>
      <c r="C32" s="11">
        <v>11</v>
      </c>
      <c r="D32" s="11">
        <v>25</v>
      </c>
      <c r="E32" s="12">
        <f t="shared" si="4"/>
        <v>37.839416058394164</v>
      </c>
      <c r="F32" s="26"/>
      <c r="G32" s="27">
        <v>1</v>
      </c>
      <c r="H32" s="27">
        <v>47</v>
      </c>
      <c r="I32" s="11"/>
      <c r="J32" s="13"/>
      <c r="K32" s="44"/>
    </row>
    <row r="33" spans="1:11">
      <c r="A33" s="43">
        <f t="shared" si="5"/>
        <v>10</v>
      </c>
      <c r="B33" s="10" t="s">
        <v>59</v>
      </c>
      <c r="C33" s="11">
        <v>11</v>
      </c>
      <c r="D33" s="11">
        <v>33</v>
      </c>
      <c r="E33" s="12">
        <f t="shared" si="4"/>
        <v>37.402597402597401</v>
      </c>
      <c r="F33" s="26"/>
      <c r="G33" s="27">
        <v>1</v>
      </c>
      <c r="H33" s="27">
        <v>55</v>
      </c>
      <c r="I33" s="11"/>
      <c r="J33" s="13"/>
      <c r="K33" s="44"/>
    </row>
    <row r="34" spans="1:11">
      <c r="A34" s="43">
        <f t="shared" si="5"/>
        <v>11</v>
      </c>
      <c r="B34" s="10" t="s">
        <v>51</v>
      </c>
      <c r="C34" s="11">
        <v>11</v>
      </c>
      <c r="D34" s="11">
        <v>33</v>
      </c>
      <c r="E34" s="12">
        <f t="shared" si="4"/>
        <v>37.402597402597401</v>
      </c>
      <c r="F34" s="26"/>
      <c r="G34" s="27">
        <v>1</v>
      </c>
      <c r="H34" s="27">
        <v>55</v>
      </c>
      <c r="I34" s="11"/>
      <c r="J34" s="13"/>
      <c r="K34" s="44"/>
    </row>
    <row r="35" spans="1:11">
      <c r="A35" s="43">
        <f t="shared" si="5"/>
        <v>12</v>
      </c>
      <c r="B35" s="10" t="s">
        <v>55</v>
      </c>
      <c r="C35" s="11">
        <v>11</v>
      </c>
      <c r="D35" s="11">
        <v>39</v>
      </c>
      <c r="E35" s="12">
        <f t="shared" si="4"/>
        <v>37.081545064377679</v>
      </c>
      <c r="F35" s="26"/>
      <c r="G35" s="27">
        <v>2</v>
      </c>
      <c r="H35" s="27">
        <v>1</v>
      </c>
      <c r="I35" s="11"/>
      <c r="J35" s="13"/>
      <c r="K35" s="44"/>
    </row>
    <row r="36" spans="1:11">
      <c r="A36" s="43">
        <f t="shared" si="5"/>
        <v>13</v>
      </c>
      <c r="B36" s="10" t="s">
        <v>70</v>
      </c>
      <c r="C36" s="11">
        <v>12</v>
      </c>
      <c r="D36" s="11">
        <v>27</v>
      </c>
      <c r="E36" s="12">
        <f t="shared" si="4"/>
        <v>34.698795180722897</v>
      </c>
      <c r="F36" s="26"/>
      <c r="G36" s="27">
        <v>2</v>
      </c>
      <c r="H36" s="27">
        <v>49</v>
      </c>
      <c r="I36" s="11"/>
      <c r="J36" s="13"/>
      <c r="K36" s="44"/>
    </row>
    <row r="37" spans="1:11" ht="13.5" thickBot="1">
      <c r="A37" s="45">
        <f t="shared" si="5"/>
        <v>14</v>
      </c>
      <c r="B37" s="56" t="s">
        <v>49</v>
      </c>
      <c r="C37" s="48">
        <v>13</v>
      </c>
      <c r="D37" s="48">
        <v>58</v>
      </c>
      <c r="E37" s="57">
        <f t="shared" si="4"/>
        <v>30.930787589498806</v>
      </c>
      <c r="F37" s="58"/>
      <c r="G37" s="59">
        <v>4</v>
      </c>
      <c r="H37" s="59">
        <v>20</v>
      </c>
      <c r="I37" s="48"/>
      <c r="J37" s="47"/>
      <c r="K37" s="49"/>
    </row>
    <row r="38" spans="1:11" ht="13.5" thickBot="1">
      <c r="A38" s="1"/>
      <c r="K38" s="3"/>
    </row>
    <row r="39" spans="1:11">
      <c r="A39" s="50" t="s">
        <v>42</v>
      </c>
      <c r="B39" s="51"/>
      <c r="C39" s="51"/>
      <c r="D39" s="51"/>
      <c r="E39" s="51"/>
      <c r="F39" s="51"/>
      <c r="G39" s="51"/>
      <c r="H39" s="51"/>
      <c r="I39" s="51"/>
      <c r="J39" s="51"/>
      <c r="K39" s="52"/>
    </row>
    <row r="40" spans="1:11">
      <c r="A40" s="53" t="s">
        <v>1</v>
      </c>
      <c r="B40" s="6" t="s">
        <v>2</v>
      </c>
      <c r="C40" s="187" t="s">
        <v>5</v>
      </c>
      <c r="D40" s="187"/>
      <c r="E40" s="5" t="s">
        <v>6</v>
      </c>
      <c r="F40" s="18"/>
      <c r="G40" s="19" t="s">
        <v>10</v>
      </c>
      <c r="H40" s="20"/>
      <c r="I40" s="21"/>
      <c r="J40" s="13"/>
      <c r="K40" s="13"/>
    </row>
    <row r="41" spans="1:11" ht="13.5" thickBot="1">
      <c r="A41" s="55"/>
      <c r="B41" s="16"/>
      <c r="C41" s="7" t="s">
        <v>11</v>
      </c>
      <c r="D41" s="7" t="s">
        <v>12</v>
      </c>
      <c r="E41" s="28"/>
      <c r="F41" s="23"/>
      <c r="G41" s="7" t="s">
        <v>11</v>
      </c>
      <c r="H41" s="7" t="s">
        <v>12</v>
      </c>
      <c r="I41" s="125"/>
      <c r="J41" s="126"/>
      <c r="K41" s="126"/>
    </row>
    <row r="42" spans="1:11">
      <c r="A42" s="91">
        <v>1</v>
      </c>
      <c r="B42" s="115" t="s">
        <v>66</v>
      </c>
      <c r="C42" s="116">
        <v>7</v>
      </c>
      <c r="D42" s="116">
        <v>20</v>
      </c>
      <c r="E42" s="117">
        <f t="shared" ref="E42:E55" si="6">(3.6*60)/(C42+(D42*1/60))</f>
        <v>29.454545454545457</v>
      </c>
      <c r="F42" s="123"/>
      <c r="G42" s="124">
        <v>0</v>
      </c>
      <c r="H42" s="124">
        <v>0</v>
      </c>
      <c r="I42" s="95"/>
      <c r="J42" s="93"/>
      <c r="K42" s="96"/>
    </row>
    <row r="43" spans="1:11">
      <c r="A43" s="43">
        <f t="shared" ref="A43:A55" si="7">A42+1</f>
        <v>2</v>
      </c>
      <c r="B43" s="10" t="s">
        <v>45</v>
      </c>
      <c r="C43" s="109">
        <v>7</v>
      </c>
      <c r="D43" s="109">
        <v>32</v>
      </c>
      <c r="E43" s="110">
        <f t="shared" si="6"/>
        <v>28.672566371681416</v>
      </c>
      <c r="F43" s="26"/>
      <c r="G43" s="27">
        <f>C43-7</f>
        <v>0</v>
      </c>
      <c r="H43" s="27">
        <v>12</v>
      </c>
      <c r="I43" s="11"/>
      <c r="J43" s="13"/>
      <c r="K43" s="44"/>
    </row>
    <row r="44" spans="1:11">
      <c r="A44" s="43">
        <f t="shared" si="7"/>
        <v>3</v>
      </c>
      <c r="B44" s="10" t="s">
        <v>67</v>
      </c>
      <c r="C44" s="11">
        <v>7</v>
      </c>
      <c r="D44" s="11">
        <v>36</v>
      </c>
      <c r="E44" s="12">
        <f t="shared" si="6"/>
        <v>28.421052631578949</v>
      </c>
      <c r="F44" s="26"/>
      <c r="G44" s="27">
        <f>C44-7</f>
        <v>0</v>
      </c>
      <c r="H44" s="27">
        <v>16</v>
      </c>
      <c r="I44" s="11"/>
      <c r="J44" s="13"/>
      <c r="K44" s="44"/>
    </row>
    <row r="45" spans="1:11">
      <c r="A45" s="43">
        <f t="shared" si="7"/>
        <v>4</v>
      </c>
      <c r="B45" s="10" t="s">
        <v>68</v>
      </c>
      <c r="C45" s="11">
        <v>8</v>
      </c>
      <c r="D45" s="11">
        <v>33</v>
      </c>
      <c r="E45" s="12">
        <f t="shared" si="6"/>
        <v>25.263157894736839</v>
      </c>
      <c r="F45" s="26"/>
      <c r="G45" s="27">
        <v>1</v>
      </c>
      <c r="H45" s="27">
        <v>13</v>
      </c>
      <c r="I45" s="11"/>
      <c r="J45" s="13"/>
      <c r="K45" s="44"/>
    </row>
    <row r="46" spans="1:11">
      <c r="A46" s="43">
        <f t="shared" si="7"/>
        <v>5</v>
      </c>
      <c r="B46" s="10" t="s">
        <v>64</v>
      </c>
      <c r="C46" s="11">
        <v>8</v>
      </c>
      <c r="D46" s="11">
        <v>37</v>
      </c>
      <c r="E46" s="12">
        <f t="shared" si="6"/>
        <v>25.067698259187619</v>
      </c>
      <c r="F46" s="26"/>
      <c r="G46" s="27">
        <v>1</v>
      </c>
      <c r="H46" s="27">
        <v>17</v>
      </c>
      <c r="I46" s="11"/>
      <c r="J46" s="13"/>
      <c r="K46" s="44"/>
    </row>
    <row r="47" spans="1:11">
      <c r="A47" s="43">
        <f t="shared" si="7"/>
        <v>6</v>
      </c>
      <c r="B47" s="10" t="s">
        <v>47</v>
      </c>
      <c r="C47" s="11">
        <v>8</v>
      </c>
      <c r="D47" s="11">
        <v>37</v>
      </c>
      <c r="E47" s="12">
        <f t="shared" si="6"/>
        <v>25.067698259187619</v>
      </c>
      <c r="F47" s="26"/>
      <c r="G47" s="27">
        <v>1</v>
      </c>
      <c r="H47" s="27">
        <v>17</v>
      </c>
      <c r="I47" s="11"/>
      <c r="J47" s="13"/>
      <c r="K47" s="44"/>
    </row>
    <row r="48" spans="1:11">
      <c r="A48" s="43">
        <f t="shared" si="7"/>
        <v>7</v>
      </c>
      <c r="B48" s="10" t="s">
        <v>71</v>
      </c>
      <c r="C48" s="11">
        <v>8</v>
      </c>
      <c r="D48" s="11">
        <v>40</v>
      </c>
      <c r="E48" s="12">
        <f t="shared" si="6"/>
        <v>24.923076923076923</v>
      </c>
      <c r="F48" s="26"/>
      <c r="G48" s="27">
        <v>1</v>
      </c>
      <c r="H48" s="27">
        <v>20</v>
      </c>
      <c r="I48" s="11"/>
      <c r="J48" s="13"/>
      <c r="K48" s="44"/>
    </row>
    <row r="49" spans="1:16">
      <c r="A49" s="43">
        <f t="shared" si="7"/>
        <v>8</v>
      </c>
      <c r="B49" s="10" t="s">
        <v>69</v>
      </c>
      <c r="C49" s="11">
        <v>8</v>
      </c>
      <c r="D49" s="11">
        <v>48</v>
      </c>
      <c r="E49" s="12">
        <f t="shared" si="6"/>
        <v>24.545454545454543</v>
      </c>
      <c r="F49" s="26"/>
      <c r="G49" s="27">
        <v>1</v>
      </c>
      <c r="H49" s="27">
        <v>28</v>
      </c>
      <c r="I49" s="11"/>
      <c r="J49" s="13"/>
      <c r="K49" s="44"/>
      <c r="L49" s="3"/>
      <c r="M49" s="3"/>
      <c r="N49" s="3"/>
      <c r="O49" s="3"/>
      <c r="P49" s="3"/>
    </row>
    <row r="50" spans="1:16">
      <c r="A50" s="43">
        <f t="shared" si="7"/>
        <v>9</v>
      </c>
      <c r="B50" s="10" t="s">
        <v>59</v>
      </c>
      <c r="C50" s="11">
        <v>9</v>
      </c>
      <c r="D50" s="11">
        <v>12</v>
      </c>
      <c r="E50" s="12">
        <f t="shared" si="6"/>
        <v>23.478260869565219</v>
      </c>
      <c r="F50" s="26"/>
      <c r="G50" s="27">
        <v>1</v>
      </c>
      <c r="H50" s="27">
        <v>52</v>
      </c>
      <c r="I50" s="11"/>
      <c r="J50" s="13"/>
      <c r="K50" s="44"/>
      <c r="L50" s="3"/>
      <c r="M50" s="3"/>
      <c r="N50" s="3"/>
      <c r="O50" s="3"/>
      <c r="P50" s="3"/>
    </row>
    <row r="51" spans="1:16">
      <c r="A51" s="43">
        <f t="shared" si="7"/>
        <v>10</v>
      </c>
      <c r="B51" s="10" t="s">
        <v>65</v>
      </c>
      <c r="C51" s="11">
        <v>9</v>
      </c>
      <c r="D51" s="11">
        <v>44</v>
      </c>
      <c r="E51" s="12">
        <f t="shared" si="6"/>
        <v>22.19178082191781</v>
      </c>
      <c r="F51" s="26"/>
      <c r="G51" s="27">
        <v>2</v>
      </c>
      <c r="H51" s="27">
        <v>24</v>
      </c>
      <c r="I51" s="11"/>
      <c r="J51" s="13"/>
      <c r="K51" s="44"/>
    </row>
    <row r="52" spans="1:16">
      <c r="A52" s="43">
        <f t="shared" si="7"/>
        <v>11</v>
      </c>
      <c r="B52" s="10" t="s">
        <v>51</v>
      </c>
      <c r="C52" s="11">
        <v>9</v>
      </c>
      <c r="D52" s="11">
        <v>48</v>
      </c>
      <c r="E52" s="12">
        <f t="shared" si="6"/>
        <v>22.04081632653061</v>
      </c>
      <c r="F52" s="26"/>
      <c r="G52" s="27">
        <v>2</v>
      </c>
      <c r="H52" s="27">
        <v>28</v>
      </c>
      <c r="I52" s="11"/>
      <c r="J52" s="13"/>
      <c r="K52" s="44"/>
    </row>
    <row r="53" spans="1:16">
      <c r="A53" s="43">
        <v>11</v>
      </c>
      <c r="B53" s="10" t="s">
        <v>55</v>
      </c>
      <c r="C53" s="11">
        <v>10</v>
      </c>
      <c r="D53" s="11">
        <v>35</v>
      </c>
      <c r="E53" s="12">
        <f t="shared" si="6"/>
        <v>20.409448818897637</v>
      </c>
      <c r="F53" s="26"/>
      <c r="G53" s="27">
        <v>3</v>
      </c>
      <c r="H53" s="27">
        <v>15</v>
      </c>
      <c r="I53" s="11"/>
      <c r="J53" s="13"/>
      <c r="K53" s="44"/>
    </row>
    <row r="54" spans="1:16">
      <c r="A54" s="43">
        <f>A53+1+1</f>
        <v>13</v>
      </c>
      <c r="B54" s="10" t="s">
        <v>70</v>
      </c>
      <c r="C54" s="11">
        <v>10</v>
      </c>
      <c r="D54" s="11">
        <v>57</v>
      </c>
      <c r="E54" s="12">
        <f t="shared" si="6"/>
        <v>19.726027397260275</v>
      </c>
      <c r="F54" s="26"/>
      <c r="G54" s="27">
        <v>3</v>
      </c>
      <c r="H54" s="27">
        <v>37</v>
      </c>
      <c r="I54" s="11"/>
      <c r="J54" s="13"/>
      <c r="K54" s="44"/>
    </row>
    <row r="55" spans="1:16" ht="13.5" thickBot="1">
      <c r="A55" s="45">
        <f t="shared" si="7"/>
        <v>14</v>
      </c>
      <c r="B55" s="56" t="s">
        <v>49</v>
      </c>
      <c r="C55" s="48">
        <v>12</v>
      </c>
      <c r="D55" s="48">
        <v>1</v>
      </c>
      <c r="E55" s="57">
        <f t="shared" si="6"/>
        <v>17.975034674063799</v>
      </c>
      <c r="F55" s="58"/>
      <c r="G55" s="59">
        <v>4</v>
      </c>
      <c r="H55" s="59">
        <v>41</v>
      </c>
      <c r="I55" s="48"/>
      <c r="J55" s="47"/>
      <c r="K55" s="49"/>
    </row>
    <row r="56" spans="1:16">
      <c r="A56" s="15"/>
      <c r="B56" s="29"/>
      <c r="C56" s="16"/>
      <c r="D56" s="16"/>
      <c r="E56" s="30"/>
      <c r="F56" s="31"/>
      <c r="G56" s="32"/>
      <c r="H56" s="32"/>
      <c r="I56" s="16"/>
      <c r="J56" s="33"/>
      <c r="K56" s="33"/>
    </row>
    <row r="57" spans="1:16" ht="13.5" thickBot="1">
      <c r="A57" s="34" t="s">
        <v>73</v>
      </c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6" ht="21" thickBot="1">
      <c r="A58" s="179" t="s">
        <v>44</v>
      </c>
      <c r="B58" s="180"/>
      <c r="C58" s="180"/>
      <c r="D58" s="180"/>
      <c r="E58" s="180"/>
      <c r="F58" s="180"/>
      <c r="G58" s="180"/>
      <c r="H58" s="180"/>
      <c r="I58" s="180"/>
      <c r="J58" s="180"/>
      <c r="K58" s="181"/>
    </row>
    <row r="59" spans="1:16">
      <c r="A59" s="131" t="s">
        <v>1</v>
      </c>
      <c r="B59" s="40" t="s">
        <v>2</v>
      </c>
      <c r="C59" s="73" t="s">
        <v>8</v>
      </c>
      <c r="D59" s="35"/>
      <c r="E59" s="35" t="s">
        <v>9</v>
      </c>
      <c r="F59" s="74"/>
      <c r="G59" s="75" t="s">
        <v>10</v>
      </c>
      <c r="H59" s="76"/>
      <c r="I59" s="77"/>
      <c r="J59" s="78"/>
      <c r="K59" s="132"/>
    </row>
    <row r="60" spans="1:16" ht="13.5" thickBot="1">
      <c r="A60" s="72"/>
      <c r="B60" s="66"/>
      <c r="C60" s="36" t="s">
        <v>11</v>
      </c>
      <c r="D60" s="36" t="s">
        <v>12</v>
      </c>
      <c r="E60" s="36" t="s">
        <v>13</v>
      </c>
      <c r="F60" s="81"/>
      <c r="G60" s="36" t="s">
        <v>11</v>
      </c>
      <c r="H60" s="36" t="s">
        <v>12</v>
      </c>
      <c r="I60" s="82"/>
      <c r="J60" s="83"/>
      <c r="K60" s="133"/>
    </row>
    <row r="61" spans="1:16">
      <c r="A61" s="129">
        <v>1</v>
      </c>
      <c r="B61" s="115" t="s">
        <v>66</v>
      </c>
      <c r="C61" s="118">
        <v>16</v>
      </c>
      <c r="D61" s="118">
        <v>58</v>
      </c>
      <c r="E61" s="119">
        <f t="shared" ref="E61:E74" si="8">(10.8*60)/(C61+(D61*1/60))</f>
        <v>38.192534381139495</v>
      </c>
      <c r="F61" s="94"/>
      <c r="G61" s="93"/>
      <c r="H61" s="93">
        <v>0</v>
      </c>
      <c r="I61" s="95"/>
      <c r="J61" s="93"/>
      <c r="K61" s="96"/>
    </row>
    <row r="62" spans="1:16">
      <c r="A62" s="65">
        <f>A61+1</f>
        <v>2</v>
      </c>
      <c r="B62" s="111" t="s">
        <v>45</v>
      </c>
      <c r="C62" s="112">
        <v>17</v>
      </c>
      <c r="D62" s="112">
        <v>31</v>
      </c>
      <c r="E62" s="113">
        <f t="shared" si="8"/>
        <v>36.993339676498572</v>
      </c>
      <c r="F62" s="38"/>
      <c r="G62" s="112">
        <v>0</v>
      </c>
      <c r="H62" s="112">
        <v>33</v>
      </c>
      <c r="I62" s="86"/>
      <c r="J62" s="37"/>
      <c r="K62" s="87"/>
    </row>
    <row r="63" spans="1:16">
      <c r="A63" s="65">
        <f t="shared" ref="A63:A74" si="9">A62+1</f>
        <v>3</v>
      </c>
      <c r="B63" s="42" t="s">
        <v>67</v>
      </c>
      <c r="C63" s="37">
        <v>17</v>
      </c>
      <c r="D63" s="37">
        <v>45</v>
      </c>
      <c r="E63" s="38">
        <f t="shared" si="8"/>
        <v>36.507042253521128</v>
      </c>
      <c r="F63" s="38"/>
      <c r="G63" s="112">
        <f>C63-17</f>
        <v>0</v>
      </c>
      <c r="H63" s="112">
        <v>47</v>
      </c>
      <c r="I63" s="86"/>
      <c r="J63" s="37"/>
      <c r="K63" s="87"/>
    </row>
    <row r="64" spans="1:16">
      <c r="A64" s="65">
        <f t="shared" si="9"/>
        <v>4</v>
      </c>
      <c r="B64" s="42" t="s">
        <v>68</v>
      </c>
      <c r="C64" s="37">
        <v>18</v>
      </c>
      <c r="D64" s="37">
        <v>46</v>
      </c>
      <c r="E64" s="38">
        <f t="shared" si="8"/>
        <v>34.52930728241563</v>
      </c>
      <c r="F64" s="38"/>
      <c r="G64" s="112">
        <f>C64-17</f>
        <v>1</v>
      </c>
      <c r="H64" s="112">
        <v>48</v>
      </c>
      <c r="I64" s="86"/>
      <c r="J64" s="37"/>
      <c r="K64" s="87"/>
    </row>
    <row r="65" spans="1:11">
      <c r="A65" s="65">
        <f t="shared" si="9"/>
        <v>5</v>
      </c>
      <c r="B65" s="42" t="s">
        <v>64</v>
      </c>
      <c r="C65" s="37">
        <v>19</v>
      </c>
      <c r="D65" s="37">
        <v>3</v>
      </c>
      <c r="E65" s="38">
        <f t="shared" si="8"/>
        <v>34.015748031496059</v>
      </c>
      <c r="F65" s="38"/>
      <c r="G65" s="112">
        <f>C65-17</f>
        <v>2</v>
      </c>
      <c r="H65" s="112">
        <v>5</v>
      </c>
      <c r="I65" s="86"/>
      <c r="J65" s="37"/>
      <c r="K65" s="87"/>
    </row>
    <row r="66" spans="1:11">
      <c r="A66" s="65">
        <f t="shared" si="9"/>
        <v>6</v>
      </c>
      <c r="B66" s="42" t="s">
        <v>71</v>
      </c>
      <c r="C66" s="37">
        <v>19</v>
      </c>
      <c r="D66" s="37">
        <v>4</v>
      </c>
      <c r="E66" s="38">
        <f t="shared" si="8"/>
        <v>33.986013986013987</v>
      </c>
      <c r="F66" s="38"/>
      <c r="G66" s="112">
        <v>2</v>
      </c>
      <c r="H66" s="112">
        <v>6</v>
      </c>
      <c r="I66" s="86"/>
      <c r="J66" s="37"/>
      <c r="K66" s="87"/>
    </row>
    <row r="67" spans="1:11">
      <c r="A67" s="65">
        <f t="shared" si="9"/>
        <v>7</v>
      </c>
      <c r="B67" s="42" t="s">
        <v>47</v>
      </c>
      <c r="C67" s="37">
        <v>19</v>
      </c>
      <c r="D67" s="37">
        <v>16</v>
      </c>
      <c r="E67" s="38">
        <f t="shared" si="8"/>
        <v>33.633217993079583</v>
      </c>
      <c r="F67" s="38"/>
      <c r="G67" s="112">
        <f>C67-17</f>
        <v>2</v>
      </c>
      <c r="H67" s="112">
        <v>18</v>
      </c>
      <c r="I67" s="86"/>
      <c r="J67" s="37"/>
      <c r="K67" s="87"/>
    </row>
    <row r="68" spans="1:11">
      <c r="A68" s="65">
        <f t="shared" si="9"/>
        <v>8</v>
      </c>
      <c r="B68" s="42" t="s">
        <v>69</v>
      </c>
      <c r="C68" s="37">
        <v>20</v>
      </c>
      <c r="D68" s="37">
        <v>13</v>
      </c>
      <c r="E68" s="38">
        <f t="shared" si="8"/>
        <v>32.052761747732895</v>
      </c>
      <c r="F68" s="38"/>
      <c r="G68" s="112">
        <v>3</v>
      </c>
      <c r="H68" s="112">
        <v>15</v>
      </c>
      <c r="I68" s="86"/>
      <c r="J68" s="37"/>
      <c r="K68" s="87"/>
    </row>
    <row r="69" spans="1:11">
      <c r="A69" s="65">
        <f t="shared" si="9"/>
        <v>9</v>
      </c>
      <c r="B69" s="42" t="s">
        <v>59</v>
      </c>
      <c r="C69" s="37">
        <v>20</v>
      </c>
      <c r="D69" s="37">
        <v>45</v>
      </c>
      <c r="E69" s="38">
        <f t="shared" si="8"/>
        <v>31.228915662650603</v>
      </c>
      <c r="F69" s="38"/>
      <c r="G69" s="112">
        <v>3</v>
      </c>
      <c r="H69" s="112">
        <v>47</v>
      </c>
      <c r="I69" s="86"/>
      <c r="J69" s="37"/>
      <c r="K69" s="87"/>
    </row>
    <row r="70" spans="1:11">
      <c r="A70" s="65">
        <f t="shared" si="9"/>
        <v>10</v>
      </c>
      <c r="B70" s="42" t="s">
        <v>65</v>
      </c>
      <c r="C70" s="37">
        <v>21</v>
      </c>
      <c r="D70" s="37">
        <v>8</v>
      </c>
      <c r="E70" s="38">
        <f t="shared" si="8"/>
        <v>30.662460567823345</v>
      </c>
      <c r="F70" s="38"/>
      <c r="G70" s="112">
        <v>4</v>
      </c>
      <c r="H70" s="112">
        <v>10</v>
      </c>
      <c r="I70" s="86"/>
      <c r="J70" s="37"/>
      <c r="K70" s="87"/>
    </row>
    <row r="71" spans="1:11">
      <c r="A71" s="65">
        <f t="shared" si="9"/>
        <v>11</v>
      </c>
      <c r="B71" s="42" t="s">
        <v>51</v>
      </c>
      <c r="C71" s="37">
        <v>21</v>
      </c>
      <c r="D71" s="37">
        <v>21</v>
      </c>
      <c r="E71" s="38">
        <f t="shared" si="8"/>
        <v>30.351288056206087</v>
      </c>
      <c r="F71" s="38"/>
      <c r="G71" s="112">
        <v>4</v>
      </c>
      <c r="H71" s="112">
        <v>23</v>
      </c>
      <c r="I71" s="86"/>
      <c r="J71" s="37"/>
      <c r="K71" s="87"/>
    </row>
    <row r="72" spans="1:11">
      <c r="A72" s="65">
        <f t="shared" si="9"/>
        <v>12</v>
      </c>
      <c r="B72" s="42" t="s">
        <v>55</v>
      </c>
      <c r="C72" s="37">
        <v>22</v>
      </c>
      <c r="D72" s="37">
        <v>14</v>
      </c>
      <c r="E72" s="38">
        <f t="shared" si="8"/>
        <v>29.145427286356821</v>
      </c>
      <c r="F72" s="38"/>
      <c r="G72" s="112">
        <v>5</v>
      </c>
      <c r="H72" s="112">
        <v>16</v>
      </c>
      <c r="I72" s="86"/>
      <c r="J72" s="37"/>
      <c r="K72" s="87"/>
    </row>
    <row r="73" spans="1:11">
      <c r="A73" s="65">
        <f t="shared" si="9"/>
        <v>13</v>
      </c>
      <c r="B73" s="42" t="s">
        <v>70</v>
      </c>
      <c r="C73" s="37">
        <v>23</v>
      </c>
      <c r="D73" s="37">
        <v>24</v>
      </c>
      <c r="E73" s="38">
        <f t="shared" si="8"/>
        <v>27.692307692307693</v>
      </c>
      <c r="F73" s="38"/>
      <c r="G73" s="112">
        <v>6</v>
      </c>
      <c r="H73" s="112">
        <v>26</v>
      </c>
      <c r="I73" s="86"/>
      <c r="J73" s="37"/>
      <c r="K73" s="87"/>
    </row>
    <row r="74" spans="1:11" ht="13.5" thickBot="1">
      <c r="A74" s="68">
        <f t="shared" si="9"/>
        <v>14</v>
      </c>
      <c r="B74" s="69" t="s">
        <v>49</v>
      </c>
      <c r="C74" s="70">
        <v>25</v>
      </c>
      <c r="D74" s="70">
        <v>59</v>
      </c>
      <c r="E74" s="71">
        <f t="shared" si="8"/>
        <v>24.939063502245027</v>
      </c>
      <c r="F74" s="71"/>
      <c r="G74" s="130">
        <v>9</v>
      </c>
      <c r="H74" s="130">
        <v>1</v>
      </c>
      <c r="I74" s="89"/>
      <c r="J74" s="70"/>
      <c r="K74" s="90"/>
    </row>
    <row r="103" spans="12:16">
      <c r="N103" s="3"/>
      <c r="O103" s="3"/>
      <c r="P103" s="3"/>
    </row>
    <row r="104" spans="12:16">
      <c r="L104" s="3"/>
      <c r="M104" s="3"/>
      <c r="N104" s="3"/>
      <c r="O104" s="3"/>
      <c r="P104" s="3"/>
    </row>
    <row r="105" spans="12:16">
      <c r="L105" s="3"/>
      <c r="M105" s="3"/>
      <c r="N105" s="3"/>
      <c r="O105" s="3"/>
      <c r="P105" s="3"/>
    </row>
    <row r="106" spans="12:16">
      <c r="L106" s="3"/>
      <c r="M106" s="3"/>
      <c r="N106" s="3"/>
      <c r="O106" s="3"/>
      <c r="P106" s="3"/>
    </row>
    <row r="107" spans="12:16">
      <c r="L107" s="3"/>
      <c r="M107" s="3"/>
      <c r="N107" s="3"/>
      <c r="O107" s="3"/>
      <c r="P107" s="3"/>
    </row>
  </sheetData>
  <mergeCells count="7">
    <mergeCell ref="A58:K58"/>
    <mergeCell ref="B1:M1"/>
    <mergeCell ref="C3:D3"/>
    <mergeCell ref="J3:K3"/>
    <mergeCell ref="N3:O3"/>
    <mergeCell ref="C22:D22"/>
    <mergeCell ref="C40:D40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18"/>
  <sheetViews>
    <sheetView workbookViewId="0">
      <selection activeCell="A35" sqref="A35:K59"/>
    </sheetView>
  </sheetViews>
  <sheetFormatPr defaultRowHeight="12.75"/>
  <cols>
    <col min="1" max="1" width="6.140625" bestFit="1" customWidth="1"/>
    <col min="2" max="2" width="28.85546875" bestFit="1" customWidth="1"/>
    <col min="3" max="4" width="3" bestFit="1" customWidth="1"/>
    <col min="5" max="5" width="7.42578125" bestFit="1" customWidth="1"/>
    <col min="6" max="6" width="1.7109375" customWidth="1"/>
    <col min="7" max="8" width="3" bestFit="1" customWidth="1"/>
    <col min="9" max="9" width="10.7109375" customWidth="1"/>
    <col min="10" max="10" width="5" customWidth="1"/>
    <col min="11" max="11" width="6" customWidth="1"/>
    <col min="12" max="12" width="12.7109375" customWidth="1"/>
    <col min="13" max="13" width="2" customWidth="1"/>
    <col min="14" max="15" width="4.140625" customWidth="1"/>
    <col min="16" max="16" width="11.85546875" customWidth="1"/>
  </cols>
  <sheetData>
    <row r="1" spans="1:16">
      <c r="A1" s="1"/>
      <c r="B1" s="182" t="s">
        <v>62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2"/>
      <c r="O1" s="3"/>
      <c r="P1" s="3"/>
    </row>
    <row r="2" spans="1:16" ht="15.75" thickBot="1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3"/>
      <c r="P2" s="3"/>
    </row>
    <row r="3" spans="1:16">
      <c r="A3" s="60" t="s">
        <v>1</v>
      </c>
      <c r="B3" s="61" t="s">
        <v>2</v>
      </c>
      <c r="C3" s="184" t="s">
        <v>8</v>
      </c>
      <c r="D3" s="184"/>
      <c r="E3" s="63" t="s">
        <v>9</v>
      </c>
      <c r="F3" s="142"/>
      <c r="G3" s="154" t="s">
        <v>63</v>
      </c>
      <c r="H3" s="155"/>
      <c r="I3" s="149"/>
      <c r="J3" s="185" t="s">
        <v>3</v>
      </c>
      <c r="K3" s="186"/>
      <c r="L3" s="62" t="s">
        <v>4</v>
      </c>
      <c r="M3" s="62"/>
      <c r="N3" s="186" t="s">
        <v>5</v>
      </c>
      <c r="O3" s="186"/>
      <c r="P3" s="156" t="s">
        <v>6</v>
      </c>
    </row>
    <row r="4" spans="1:16" ht="13.5" thickBot="1">
      <c r="A4" s="72"/>
      <c r="B4" s="66"/>
      <c r="C4" s="36" t="s">
        <v>11</v>
      </c>
      <c r="D4" s="36" t="s">
        <v>12</v>
      </c>
      <c r="E4" s="36" t="s">
        <v>13</v>
      </c>
      <c r="F4" s="143"/>
      <c r="G4" s="144" t="s">
        <v>11</v>
      </c>
      <c r="H4" s="145" t="s">
        <v>12</v>
      </c>
      <c r="I4" s="150"/>
      <c r="J4" s="157" t="s">
        <v>11</v>
      </c>
      <c r="K4" s="7" t="s">
        <v>12</v>
      </c>
      <c r="L4" s="7" t="s">
        <v>13</v>
      </c>
      <c r="M4" s="23"/>
      <c r="N4" s="7" t="s">
        <v>11</v>
      </c>
      <c r="O4" s="7" t="s">
        <v>12</v>
      </c>
      <c r="P4" s="158" t="s">
        <v>13</v>
      </c>
    </row>
    <row r="5" spans="1:16">
      <c r="A5" s="114">
        <v>1</v>
      </c>
      <c r="B5" s="115" t="s">
        <v>45</v>
      </c>
      <c r="C5" s="118">
        <v>16</v>
      </c>
      <c r="D5" s="118">
        <v>58</v>
      </c>
      <c r="E5" s="119">
        <f t="shared" ref="E5:E29" si="0">(10.8*60)/(C5+(D5*1/60))</f>
        <v>38.192534381139495</v>
      </c>
      <c r="F5" s="119"/>
      <c r="G5" s="118"/>
      <c r="H5" s="120">
        <v>0</v>
      </c>
      <c r="I5" s="151"/>
      <c r="J5" s="159">
        <v>9</v>
      </c>
      <c r="K5" s="116">
        <v>42</v>
      </c>
      <c r="L5" s="117">
        <f t="shared" ref="L5:L29" si="1">(7.2*60)/(J5+(K5*1/60))</f>
        <v>44.536082474226809</v>
      </c>
      <c r="M5" s="116"/>
      <c r="N5" s="116">
        <v>7</v>
      </c>
      <c r="O5" s="116">
        <v>16</v>
      </c>
      <c r="P5" s="160">
        <f t="shared" ref="P5:P29" si="2">(3.6*60)/(N5+(O5*1/60))</f>
        <v>29.724770642201836</v>
      </c>
    </row>
    <row r="6" spans="1:16" s="16" customFormat="1">
      <c r="A6" s="65">
        <f>A5+1</f>
        <v>2</v>
      </c>
      <c r="B6" s="111" t="s">
        <v>14</v>
      </c>
      <c r="C6" s="112">
        <v>17</v>
      </c>
      <c r="D6" s="112">
        <v>5</v>
      </c>
      <c r="E6" s="113">
        <f t="shared" si="0"/>
        <v>37.931707317073176</v>
      </c>
      <c r="F6" s="113"/>
      <c r="G6" s="112">
        <v>0</v>
      </c>
      <c r="H6" s="146">
        <v>7</v>
      </c>
      <c r="I6" s="152"/>
      <c r="J6" s="161">
        <v>9</v>
      </c>
      <c r="K6" s="109">
        <v>41</v>
      </c>
      <c r="L6" s="110">
        <f t="shared" si="1"/>
        <v>44.612736660929428</v>
      </c>
      <c r="M6" s="110"/>
      <c r="N6" s="109">
        <v>7</v>
      </c>
      <c r="O6" s="109">
        <v>24</v>
      </c>
      <c r="P6" s="162">
        <f t="shared" si="2"/>
        <v>29.189189189189189</v>
      </c>
    </row>
    <row r="7" spans="1:16">
      <c r="A7" s="65">
        <f t="shared" ref="A7:A29" si="3">A6+1</f>
        <v>3</v>
      </c>
      <c r="B7" s="42" t="s">
        <v>46</v>
      </c>
      <c r="C7" s="37">
        <v>17</v>
      </c>
      <c r="D7" s="37">
        <v>50</v>
      </c>
      <c r="E7" s="38">
        <f t="shared" si="0"/>
        <v>36.336448598130843</v>
      </c>
      <c r="F7" s="113"/>
      <c r="G7" s="112">
        <f>C7-17</f>
        <v>0</v>
      </c>
      <c r="H7" s="146">
        <v>52</v>
      </c>
      <c r="I7" s="152"/>
      <c r="J7" s="163">
        <v>9</v>
      </c>
      <c r="K7" s="11">
        <v>59</v>
      </c>
      <c r="L7" s="12">
        <f t="shared" si="1"/>
        <v>43.272120200333895</v>
      </c>
      <c r="M7" s="11"/>
      <c r="N7" s="11">
        <v>7</v>
      </c>
      <c r="O7" s="11">
        <v>51</v>
      </c>
      <c r="P7" s="164">
        <f t="shared" si="2"/>
        <v>27.515923566878982</v>
      </c>
    </row>
    <row r="8" spans="1:16">
      <c r="A8" s="65">
        <f t="shared" si="3"/>
        <v>4</v>
      </c>
      <c r="B8" s="42" t="s">
        <v>19</v>
      </c>
      <c r="C8" s="37">
        <v>18</v>
      </c>
      <c r="D8" s="37">
        <v>8</v>
      </c>
      <c r="E8" s="38">
        <f t="shared" si="0"/>
        <v>35.735294117647058</v>
      </c>
      <c r="F8" s="113"/>
      <c r="G8" s="112">
        <f>C8-17</f>
        <v>1</v>
      </c>
      <c r="H8" s="146">
        <v>10</v>
      </c>
      <c r="I8" s="152"/>
      <c r="J8" s="161">
        <v>9</v>
      </c>
      <c r="K8" s="11">
        <v>57</v>
      </c>
      <c r="L8" s="12">
        <f t="shared" si="1"/>
        <v>43.417085427135682</v>
      </c>
      <c r="M8" s="11"/>
      <c r="N8" s="11">
        <v>8</v>
      </c>
      <c r="O8" s="11">
        <v>11</v>
      </c>
      <c r="P8" s="164">
        <f t="shared" si="2"/>
        <v>26.395112016293279</v>
      </c>
    </row>
    <row r="9" spans="1:16" s="17" customFormat="1">
      <c r="A9" s="65">
        <f t="shared" si="3"/>
        <v>5</v>
      </c>
      <c r="B9" s="42" t="s">
        <v>47</v>
      </c>
      <c r="C9" s="37">
        <v>18</v>
      </c>
      <c r="D9" s="37">
        <v>45</v>
      </c>
      <c r="E9" s="38">
        <f t="shared" si="0"/>
        <v>34.56</v>
      </c>
      <c r="F9" s="113"/>
      <c r="G9" s="112">
        <f>C9-17</f>
        <v>1</v>
      </c>
      <c r="H9" s="146">
        <v>47</v>
      </c>
      <c r="I9" s="152"/>
      <c r="J9" s="163">
        <v>10</v>
      </c>
      <c r="K9" s="11">
        <v>23</v>
      </c>
      <c r="L9" s="12">
        <f t="shared" si="1"/>
        <v>41.605136436597114</v>
      </c>
      <c r="M9" s="11"/>
      <c r="N9" s="11">
        <v>8</v>
      </c>
      <c r="O9" s="11">
        <v>22</v>
      </c>
      <c r="P9" s="164">
        <f t="shared" si="2"/>
        <v>25.816733067729082</v>
      </c>
    </row>
    <row r="10" spans="1:16">
      <c r="A10" s="65">
        <f t="shared" si="3"/>
        <v>6</v>
      </c>
      <c r="B10" s="42" t="s">
        <v>56</v>
      </c>
      <c r="C10" s="37">
        <v>18</v>
      </c>
      <c r="D10" s="37">
        <v>58</v>
      </c>
      <c r="E10" s="38">
        <f t="shared" si="0"/>
        <v>34.165202108963094</v>
      </c>
      <c r="F10" s="113"/>
      <c r="G10" s="112">
        <v>2</v>
      </c>
      <c r="H10" s="146">
        <v>0</v>
      </c>
      <c r="I10" s="152"/>
      <c r="J10" s="163">
        <v>10</v>
      </c>
      <c r="K10" s="11">
        <v>27</v>
      </c>
      <c r="L10" s="12">
        <f t="shared" si="1"/>
        <v>41.33971291866029</v>
      </c>
      <c r="M10" s="11"/>
      <c r="N10" s="11">
        <v>8</v>
      </c>
      <c r="O10" s="11">
        <v>31</v>
      </c>
      <c r="P10" s="164">
        <f t="shared" si="2"/>
        <v>25.36203522504892</v>
      </c>
    </row>
    <row r="11" spans="1:16" s="17" customFormat="1">
      <c r="A11" s="65">
        <f t="shared" si="3"/>
        <v>7</v>
      </c>
      <c r="B11" s="42" t="s">
        <v>29</v>
      </c>
      <c r="C11" s="37">
        <v>19</v>
      </c>
      <c r="D11" s="37">
        <v>23</v>
      </c>
      <c r="E11" s="38">
        <f t="shared" si="0"/>
        <v>33.430782459157349</v>
      </c>
      <c r="F11" s="113"/>
      <c r="G11" s="112">
        <f>C11-17</f>
        <v>2</v>
      </c>
      <c r="H11" s="146">
        <v>25</v>
      </c>
      <c r="I11" s="152"/>
      <c r="J11" s="163">
        <v>10</v>
      </c>
      <c r="K11" s="11">
        <v>53</v>
      </c>
      <c r="L11" s="12">
        <f t="shared" si="1"/>
        <v>39.693721286370597</v>
      </c>
      <c r="M11" s="11"/>
      <c r="N11" s="11">
        <v>8</v>
      </c>
      <c r="O11" s="11">
        <v>30</v>
      </c>
      <c r="P11" s="164">
        <f t="shared" si="2"/>
        <v>25.411764705882351</v>
      </c>
    </row>
    <row r="12" spans="1:16">
      <c r="A12" s="65">
        <f t="shared" si="3"/>
        <v>8</v>
      </c>
      <c r="B12" s="42" t="s">
        <v>32</v>
      </c>
      <c r="C12" s="37">
        <v>19</v>
      </c>
      <c r="D12" s="37">
        <v>25</v>
      </c>
      <c r="E12" s="38">
        <f t="shared" si="0"/>
        <v>33.373390557939913</v>
      </c>
      <c r="F12" s="113"/>
      <c r="G12" s="112">
        <v>2</v>
      </c>
      <c r="H12" s="146">
        <v>27</v>
      </c>
      <c r="I12" s="152"/>
      <c r="J12" s="163">
        <v>10</v>
      </c>
      <c r="K12" s="11">
        <v>40</v>
      </c>
      <c r="L12" s="12">
        <f t="shared" si="1"/>
        <v>40.5</v>
      </c>
      <c r="M12" s="11"/>
      <c r="N12" s="11">
        <v>8</v>
      </c>
      <c r="O12" s="11">
        <v>45</v>
      </c>
      <c r="P12" s="164">
        <f t="shared" si="2"/>
        <v>24.685714285714287</v>
      </c>
    </row>
    <row r="13" spans="1:16" s="17" customFormat="1">
      <c r="A13" s="65">
        <f t="shared" si="3"/>
        <v>9</v>
      </c>
      <c r="B13" s="42" t="s">
        <v>26</v>
      </c>
      <c r="C13" s="37">
        <v>19</v>
      </c>
      <c r="D13" s="37">
        <v>37</v>
      </c>
      <c r="E13" s="38">
        <f t="shared" si="0"/>
        <v>33.033135089209857</v>
      </c>
      <c r="F13" s="113"/>
      <c r="G13" s="112">
        <v>2</v>
      </c>
      <c r="H13" s="146">
        <v>39</v>
      </c>
      <c r="I13" s="152"/>
      <c r="J13" s="163">
        <v>10</v>
      </c>
      <c r="K13" s="11">
        <v>55</v>
      </c>
      <c r="L13" s="12">
        <f t="shared" si="1"/>
        <v>39.572519083969468</v>
      </c>
      <c r="M13" s="11"/>
      <c r="N13" s="11">
        <v>8</v>
      </c>
      <c r="O13" s="11">
        <v>42</v>
      </c>
      <c r="P13" s="164">
        <f t="shared" si="2"/>
        <v>24.827586206896555</v>
      </c>
    </row>
    <row r="14" spans="1:16">
      <c r="A14" s="65">
        <f t="shared" si="3"/>
        <v>10</v>
      </c>
      <c r="B14" s="42" t="s">
        <v>48</v>
      </c>
      <c r="C14" s="37">
        <v>19</v>
      </c>
      <c r="D14" s="37">
        <v>41</v>
      </c>
      <c r="E14" s="38">
        <f t="shared" si="0"/>
        <v>32.92125317527519</v>
      </c>
      <c r="F14" s="113"/>
      <c r="G14" s="112">
        <v>2</v>
      </c>
      <c r="H14" s="146">
        <v>43</v>
      </c>
      <c r="I14" s="152"/>
      <c r="J14" s="163">
        <v>10</v>
      </c>
      <c r="K14" s="11">
        <v>44</v>
      </c>
      <c r="L14" s="12">
        <f t="shared" si="1"/>
        <v>40.248447204968947</v>
      </c>
      <c r="M14" s="11"/>
      <c r="N14" s="11">
        <v>8</v>
      </c>
      <c r="O14" s="11">
        <v>57</v>
      </c>
      <c r="P14" s="164">
        <f t="shared" si="2"/>
        <v>24.134078212290504</v>
      </c>
    </row>
    <row r="15" spans="1:16" s="17" customFormat="1">
      <c r="A15" s="65">
        <f t="shared" si="3"/>
        <v>11</v>
      </c>
      <c r="B15" s="42" t="s">
        <v>34</v>
      </c>
      <c r="C15" s="37">
        <v>19</v>
      </c>
      <c r="D15" s="37">
        <v>48</v>
      </c>
      <c r="E15" s="38">
        <f t="shared" si="0"/>
        <v>32.727272727272727</v>
      </c>
      <c r="F15" s="113"/>
      <c r="G15" s="112">
        <v>2</v>
      </c>
      <c r="H15" s="146">
        <v>50</v>
      </c>
      <c r="I15" s="152"/>
      <c r="J15" s="163">
        <v>11</v>
      </c>
      <c r="K15" s="11">
        <v>4</v>
      </c>
      <c r="L15" s="12">
        <f t="shared" si="1"/>
        <v>39.036144578313255</v>
      </c>
      <c r="M15" s="12"/>
      <c r="N15" s="11">
        <v>8</v>
      </c>
      <c r="O15" s="11">
        <v>44</v>
      </c>
      <c r="P15" s="164">
        <f t="shared" si="2"/>
        <v>24.732824427480917</v>
      </c>
    </row>
    <row r="16" spans="1:16">
      <c r="A16" s="65">
        <f t="shared" si="3"/>
        <v>12</v>
      </c>
      <c r="B16" s="42" t="s">
        <v>57</v>
      </c>
      <c r="C16" s="37">
        <v>20</v>
      </c>
      <c r="D16" s="37">
        <v>21</v>
      </c>
      <c r="E16" s="38">
        <f t="shared" si="0"/>
        <v>31.842751842751841</v>
      </c>
      <c r="F16" s="113"/>
      <c r="G16" s="112">
        <v>3</v>
      </c>
      <c r="H16" s="146">
        <v>23</v>
      </c>
      <c r="I16" s="152"/>
      <c r="J16" s="163">
        <v>11</v>
      </c>
      <c r="K16" s="11">
        <v>13</v>
      </c>
      <c r="L16" s="12">
        <f t="shared" si="1"/>
        <v>38.514115898959879</v>
      </c>
      <c r="M16" s="11"/>
      <c r="N16" s="11">
        <v>9</v>
      </c>
      <c r="O16" s="11">
        <v>8</v>
      </c>
      <c r="P16" s="164">
        <f t="shared" si="2"/>
        <v>23.649635036496353</v>
      </c>
    </row>
    <row r="17" spans="1:16" s="17" customFormat="1">
      <c r="A17" s="65">
        <f t="shared" si="3"/>
        <v>13</v>
      </c>
      <c r="B17" s="42" t="s">
        <v>54</v>
      </c>
      <c r="C17" s="37">
        <v>20</v>
      </c>
      <c r="D17" s="37">
        <v>28</v>
      </c>
      <c r="E17" s="38">
        <f t="shared" si="0"/>
        <v>31.66123778501629</v>
      </c>
      <c r="F17" s="113"/>
      <c r="G17" s="112">
        <v>3</v>
      </c>
      <c r="H17" s="146">
        <v>30</v>
      </c>
      <c r="I17" s="152"/>
      <c r="J17" s="163">
        <v>11</v>
      </c>
      <c r="K17" s="11">
        <v>5</v>
      </c>
      <c r="L17" s="12">
        <f t="shared" si="1"/>
        <v>38.977443609022558</v>
      </c>
      <c r="M17" s="11"/>
      <c r="N17" s="11">
        <v>9</v>
      </c>
      <c r="O17" s="11">
        <v>23</v>
      </c>
      <c r="P17" s="164">
        <f t="shared" si="2"/>
        <v>23.019538188277089</v>
      </c>
    </row>
    <row r="18" spans="1:16">
      <c r="A18" s="65">
        <f t="shared" si="3"/>
        <v>14</v>
      </c>
      <c r="B18" s="42" t="s">
        <v>59</v>
      </c>
      <c r="C18" s="37">
        <v>20</v>
      </c>
      <c r="D18" s="37">
        <v>31</v>
      </c>
      <c r="E18" s="38">
        <f t="shared" si="0"/>
        <v>31.584077985377743</v>
      </c>
      <c r="F18" s="113"/>
      <c r="G18" s="112">
        <f>C18-17</f>
        <v>3</v>
      </c>
      <c r="H18" s="146">
        <v>33</v>
      </c>
      <c r="I18" s="152"/>
      <c r="J18" s="163">
        <v>11</v>
      </c>
      <c r="K18" s="11">
        <v>33</v>
      </c>
      <c r="L18" s="12">
        <f t="shared" si="1"/>
        <v>37.402597402597401</v>
      </c>
      <c r="M18" s="11"/>
      <c r="N18" s="11">
        <v>8</v>
      </c>
      <c r="O18" s="11">
        <v>58</v>
      </c>
      <c r="P18" s="164">
        <f t="shared" si="2"/>
        <v>24.08921933085502</v>
      </c>
    </row>
    <row r="19" spans="1:16" s="17" customFormat="1">
      <c r="A19" s="65">
        <f t="shared" si="3"/>
        <v>15</v>
      </c>
      <c r="B19" s="42" t="s">
        <v>55</v>
      </c>
      <c r="C19" s="37">
        <v>20</v>
      </c>
      <c r="D19" s="37">
        <v>41</v>
      </c>
      <c r="E19" s="38">
        <f t="shared" si="0"/>
        <v>31.329572925060436</v>
      </c>
      <c r="F19" s="113"/>
      <c r="G19" s="112">
        <v>3</v>
      </c>
      <c r="H19" s="146">
        <v>43</v>
      </c>
      <c r="I19" s="152"/>
      <c r="J19" s="163">
        <v>11</v>
      </c>
      <c r="K19" s="11">
        <v>3</v>
      </c>
      <c r="L19" s="12">
        <f t="shared" si="1"/>
        <v>39.095022624434385</v>
      </c>
      <c r="M19" s="11"/>
      <c r="N19" s="11">
        <v>9</v>
      </c>
      <c r="O19" s="11">
        <v>38</v>
      </c>
      <c r="P19" s="164">
        <f t="shared" si="2"/>
        <v>22.422145328719726</v>
      </c>
    </row>
    <row r="20" spans="1:16">
      <c r="A20" s="65">
        <f t="shared" si="3"/>
        <v>16</v>
      </c>
      <c r="B20" s="42" t="s">
        <v>52</v>
      </c>
      <c r="C20" s="37">
        <v>20</v>
      </c>
      <c r="D20" s="37">
        <v>54</v>
      </c>
      <c r="E20" s="38">
        <f t="shared" si="0"/>
        <v>31.004784688995219</v>
      </c>
      <c r="F20" s="113"/>
      <c r="G20" s="112">
        <v>3</v>
      </c>
      <c r="H20" s="146">
        <v>56</v>
      </c>
      <c r="I20" s="152"/>
      <c r="J20" s="163">
        <v>11</v>
      </c>
      <c r="K20" s="11">
        <v>48</v>
      </c>
      <c r="L20" s="12">
        <f t="shared" si="1"/>
        <v>36.610169491525419</v>
      </c>
      <c r="M20" s="11"/>
      <c r="N20" s="11">
        <v>9</v>
      </c>
      <c r="O20" s="11">
        <v>6</v>
      </c>
      <c r="P20" s="164">
        <f t="shared" si="2"/>
        <v>23.736263736263737</v>
      </c>
    </row>
    <row r="21" spans="1:16" s="17" customFormat="1">
      <c r="A21" s="65">
        <f t="shared" si="3"/>
        <v>17</v>
      </c>
      <c r="B21" s="42" t="s">
        <v>61</v>
      </c>
      <c r="C21" s="37">
        <v>21</v>
      </c>
      <c r="D21" s="37">
        <v>15</v>
      </c>
      <c r="E21" s="38">
        <f t="shared" si="0"/>
        <v>30.494117647058822</v>
      </c>
      <c r="F21" s="113"/>
      <c r="G21" s="112">
        <v>4</v>
      </c>
      <c r="H21" s="146">
        <v>17</v>
      </c>
      <c r="I21" s="152"/>
      <c r="J21" s="163">
        <v>11</v>
      </c>
      <c r="K21" s="11">
        <v>43</v>
      </c>
      <c r="L21" s="12">
        <f t="shared" si="1"/>
        <v>36.870554765291608</v>
      </c>
      <c r="M21" s="11"/>
      <c r="N21" s="11">
        <v>9</v>
      </c>
      <c r="O21" s="11">
        <v>32</v>
      </c>
      <c r="P21" s="164">
        <f t="shared" si="2"/>
        <v>22.657342657342657</v>
      </c>
    </row>
    <row r="22" spans="1:16">
      <c r="A22" s="65">
        <f t="shared" si="3"/>
        <v>18</v>
      </c>
      <c r="B22" s="42" t="s">
        <v>51</v>
      </c>
      <c r="C22" s="37">
        <v>21</v>
      </c>
      <c r="D22" s="37">
        <v>33</v>
      </c>
      <c r="E22" s="38">
        <f t="shared" si="0"/>
        <v>30.069605568445475</v>
      </c>
      <c r="F22" s="113"/>
      <c r="G22" s="112">
        <f>C22-17</f>
        <v>4</v>
      </c>
      <c r="H22" s="146">
        <v>35</v>
      </c>
      <c r="I22" s="152"/>
      <c r="J22" s="163">
        <v>11</v>
      </c>
      <c r="K22" s="11">
        <v>35</v>
      </c>
      <c r="L22" s="12">
        <f t="shared" si="1"/>
        <v>37.294964028776974</v>
      </c>
      <c r="M22" s="11"/>
      <c r="N22" s="11">
        <v>9</v>
      </c>
      <c r="O22" s="11">
        <v>58</v>
      </c>
      <c r="P22" s="164">
        <f t="shared" si="2"/>
        <v>21.672240802675585</v>
      </c>
    </row>
    <row r="23" spans="1:16" s="17" customFormat="1">
      <c r="A23" s="65">
        <f t="shared" si="3"/>
        <v>19</v>
      </c>
      <c r="B23" s="42" t="s">
        <v>50</v>
      </c>
      <c r="C23" s="37">
        <v>21</v>
      </c>
      <c r="D23" s="37">
        <v>46</v>
      </c>
      <c r="E23" s="38">
        <f t="shared" si="0"/>
        <v>29.770290964777949</v>
      </c>
      <c r="F23" s="113"/>
      <c r="G23" s="112">
        <v>4</v>
      </c>
      <c r="H23" s="146">
        <v>48</v>
      </c>
      <c r="I23" s="152"/>
      <c r="J23" s="163">
        <v>12</v>
      </c>
      <c r="K23" s="11">
        <v>6</v>
      </c>
      <c r="L23" s="12">
        <f t="shared" si="1"/>
        <v>35.702479338842977</v>
      </c>
      <c r="M23" s="12"/>
      <c r="N23" s="11">
        <v>9</v>
      </c>
      <c r="O23" s="11">
        <v>40</v>
      </c>
      <c r="P23" s="164">
        <f t="shared" si="2"/>
        <v>22.344827586206897</v>
      </c>
    </row>
    <row r="24" spans="1:16">
      <c r="A24" s="65">
        <f t="shared" si="3"/>
        <v>20</v>
      </c>
      <c r="B24" s="42" t="s">
        <v>38</v>
      </c>
      <c r="C24" s="37">
        <v>22</v>
      </c>
      <c r="D24" s="37">
        <v>42</v>
      </c>
      <c r="E24" s="38">
        <f t="shared" si="0"/>
        <v>28.546255506607931</v>
      </c>
      <c r="F24" s="113"/>
      <c r="G24" s="112">
        <v>5</v>
      </c>
      <c r="H24" s="146">
        <v>44</v>
      </c>
      <c r="I24" s="152"/>
      <c r="J24" s="163">
        <v>12</v>
      </c>
      <c r="K24" s="11">
        <v>22</v>
      </c>
      <c r="L24" s="12">
        <f t="shared" si="1"/>
        <v>34.932614555256066</v>
      </c>
      <c r="M24" s="12"/>
      <c r="N24" s="11">
        <v>10</v>
      </c>
      <c r="O24" s="11">
        <v>20</v>
      </c>
      <c r="P24" s="164">
        <f t="shared" si="2"/>
        <v>20.903225806451612</v>
      </c>
    </row>
    <row r="25" spans="1:16" s="17" customFormat="1">
      <c r="A25" s="65">
        <f t="shared" si="3"/>
        <v>21</v>
      </c>
      <c r="B25" s="42" t="s">
        <v>58</v>
      </c>
      <c r="C25" s="37">
        <v>23</v>
      </c>
      <c r="D25" s="37">
        <v>10</v>
      </c>
      <c r="E25" s="38">
        <f t="shared" si="0"/>
        <v>27.971223021582734</v>
      </c>
      <c r="F25" s="113"/>
      <c r="G25" s="112">
        <v>6</v>
      </c>
      <c r="H25" s="146">
        <v>12</v>
      </c>
      <c r="I25" s="152"/>
      <c r="J25" s="163">
        <v>12</v>
      </c>
      <c r="K25" s="11">
        <v>34</v>
      </c>
      <c r="L25" s="12">
        <f t="shared" si="1"/>
        <v>34.376657824933687</v>
      </c>
      <c r="M25" s="11"/>
      <c r="N25" s="11">
        <v>10</v>
      </c>
      <c r="O25" s="11">
        <v>36</v>
      </c>
      <c r="P25" s="164">
        <f t="shared" si="2"/>
        <v>20.377358490566039</v>
      </c>
    </row>
    <row r="26" spans="1:16" s="17" customFormat="1">
      <c r="A26" s="65">
        <f t="shared" si="3"/>
        <v>22</v>
      </c>
      <c r="B26" s="42" t="s">
        <v>53</v>
      </c>
      <c r="C26" s="37">
        <v>23</v>
      </c>
      <c r="D26" s="37">
        <v>42</v>
      </c>
      <c r="E26" s="38">
        <f t="shared" si="0"/>
        <v>27.341772151898734</v>
      </c>
      <c r="F26" s="113"/>
      <c r="G26" s="112">
        <v>6</v>
      </c>
      <c r="H26" s="146">
        <v>44</v>
      </c>
      <c r="I26" s="152"/>
      <c r="J26" s="163">
        <v>12</v>
      </c>
      <c r="K26" s="11">
        <v>38</v>
      </c>
      <c r="L26" s="12">
        <f t="shared" si="1"/>
        <v>34.195250659630609</v>
      </c>
      <c r="M26" s="11"/>
      <c r="N26" s="11">
        <v>11</v>
      </c>
      <c r="O26" s="11">
        <v>4</v>
      </c>
      <c r="P26" s="164">
        <f t="shared" si="2"/>
        <v>19.518072289156628</v>
      </c>
    </row>
    <row r="27" spans="1:16">
      <c r="A27" s="65">
        <f t="shared" si="3"/>
        <v>23</v>
      </c>
      <c r="B27" s="42" t="s">
        <v>49</v>
      </c>
      <c r="C27" s="37">
        <v>26</v>
      </c>
      <c r="D27" s="37">
        <v>31</v>
      </c>
      <c r="E27" s="38">
        <f t="shared" si="0"/>
        <v>24.437460716530484</v>
      </c>
      <c r="F27" s="113"/>
      <c r="G27" s="112">
        <v>9</v>
      </c>
      <c r="H27" s="146">
        <v>33</v>
      </c>
      <c r="I27" s="152"/>
      <c r="J27" s="163">
        <v>14</v>
      </c>
      <c r="K27" s="11">
        <v>24</v>
      </c>
      <c r="L27" s="12">
        <f t="shared" si="1"/>
        <v>30</v>
      </c>
      <c r="M27" s="11"/>
      <c r="N27" s="11">
        <v>12</v>
      </c>
      <c r="O27" s="11">
        <v>7</v>
      </c>
      <c r="P27" s="164">
        <f t="shared" si="2"/>
        <v>17.826685006877579</v>
      </c>
    </row>
    <row r="28" spans="1:16">
      <c r="A28" s="65">
        <f t="shared" si="3"/>
        <v>24</v>
      </c>
      <c r="B28" s="42" t="s">
        <v>39</v>
      </c>
      <c r="C28" s="37">
        <v>27</v>
      </c>
      <c r="D28" s="37">
        <v>28</v>
      </c>
      <c r="E28" s="38">
        <f t="shared" si="0"/>
        <v>23.592233009708739</v>
      </c>
      <c r="F28" s="113"/>
      <c r="G28" s="112">
        <v>10</v>
      </c>
      <c r="H28" s="146">
        <v>30</v>
      </c>
      <c r="I28" s="152"/>
      <c r="J28" s="163">
        <v>14</v>
      </c>
      <c r="K28" s="11">
        <v>4</v>
      </c>
      <c r="L28" s="12">
        <f t="shared" si="1"/>
        <v>30.710900473933648</v>
      </c>
      <c r="M28" s="11"/>
      <c r="N28" s="11">
        <v>13</v>
      </c>
      <c r="O28" s="11">
        <v>24</v>
      </c>
      <c r="P28" s="164">
        <f t="shared" si="2"/>
        <v>16.119402985074625</v>
      </c>
    </row>
    <row r="29" spans="1:16" s="17" customFormat="1" ht="13.5" thickBot="1">
      <c r="A29" s="68">
        <f t="shared" si="3"/>
        <v>25</v>
      </c>
      <c r="B29" s="69" t="s">
        <v>60</v>
      </c>
      <c r="C29" s="70">
        <v>31</v>
      </c>
      <c r="D29" s="70">
        <v>28</v>
      </c>
      <c r="E29" s="71">
        <f t="shared" si="0"/>
        <v>20.593220338983052</v>
      </c>
      <c r="F29" s="147"/>
      <c r="G29" s="130">
        <v>14</v>
      </c>
      <c r="H29" s="148">
        <v>30</v>
      </c>
      <c r="I29" s="153"/>
      <c r="J29" s="165">
        <v>15</v>
      </c>
      <c r="K29" s="48">
        <v>42</v>
      </c>
      <c r="L29" s="57">
        <f t="shared" si="1"/>
        <v>27.515923566878982</v>
      </c>
      <c r="M29" s="48"/>
      <c r="N29" s="48">
        <v>15</v>
      </c>
      <c r="O29" s="48">
        <v>46</v>
      </c>
      <c r="P29" s="166">
        <f t="shared" si="2"/>
        <v>13.699788583509513</v>
      </c>
    </row>
    <row r="31" spans="1:16" ht="13.5" thickBot="1"/>
    <row r="32" spans="1:16" ht="13.5" thickBot="1">
      <c r="A32" s="50" t="s">
        <v>41</v>
      </c>
      <c r="B32" s="51"/>
      <c r="C32" s="51"/>
      <c r="D32" s="51"/>
      <c r="E32" s="51"/>
      <c r="F32" s="51"/>
      <c r="G32" s="51"/>
      <c r="H32" s="51"/>
      <c r="I32" s="51"/>
      <c r="J32" s="51"/>
      <c r="K32" s="52"/>
      <c r="L32" s="3"/>
      <c r="M32" s="3"/>
      <c r="N32" s="3"/>
      <c r="O32" s="3"/>
      <c r="P32" s="3"/>
    </row>
    <row r="33" spans="1:11">
      <c r="A33" s="134" t="s">
        <v>1</v>
      </c>
      <c r="B33" s="135" t="s">
        <v>2</v>
      </c>
      <c r="C33" s="186" t="s">
        <v>3</v>
      </c>
      <c r="D33" s="186"/>
      <c r="E33" s="62" t="s">
        <v>4</v>
      </c>
      <c r="F33" s="136"/>
      <c r="G33" s="137" t="s">
        <v>10</v>
      </c>
      <c r="H33" s="138"/>
      <c r="I33" s="139"/>
      <c r="J33" s="140"/>
      <c r="K33" s="141"/>
    </row>
    <row r="34" spans="1:11" ht="13.5" thickBot="1">
      <c r="A34" s="55"/>
      <c r="B34" s="16"/>
      <c r="C34" s="7" t="s">
        <v>11</v>
      </c>
      <c r="D34" s="7" t="s">
        <v>12</v>
      </c>
      <c r="E34" s="7"/>
      <c r="F34" s="23"/>
      <c r="G34" s="7" t="s">
        <v>11</v>
      </c>
      <c r="H34" s="7" t="s">
        <v>12</v>
      </c>
      <c r="I34" s="125"/>
      <c r="J34" s="126"/>
      <c r="K34" s="122"/>
    </row>
    <row r="35" spans="1:11">
      <c r="A35" s="114">
        <v>1</v>
      </c>
      <c r="B35" s="115" t="s">
        <v>14</v>
      </c>
      <c r="C35" s="116">
        <v>9</v>
      </c>
      <c r="D35" s="116">
        <v>41</v>
      </c>
      <c r="E35" s="117">
        <f t="shared" ref="E35:E59" si="4">(7.2*60)/(C35+(D35*1/60))</f>
        <v>44.612736660929428</v>
      </c>
      <c r="F35" s="127"/>
      <c r="G35" s="128">
        <v>0</v>
      </c>
      <c r="H35" s="128">
        <v>0</v>
      </c>
      <c r="I35" s="116"/>
      <c r="J35" s="118"/>
      <c r="K35" s="120"/>
    </row>
    <row r="36" spans="1:11">
      <c r="A36" s="43">
        <f>A35+1</f>
        <v>2</v>
      </c>
      <c r="B36" s="10" t="s">
        <v>45</v>
      </c>
      <c r="C36" s="109">
        <v>9</v>
      </c>
      <c r="D36" s="109">
        <v>42</v>
      </c>
      <c r="E36" s="110">
        <f t="shared" si="4"/>
        <v>44.536082474226809</v>
      </c>
      <c r="F36" s="26"/>
      <c r="G36" s="27">
        <v>0</v>
      </c>
      <c r="H36" s="27">
        <v>1</v>
      </c>
      <c r="I36" s="11"/>
      <c r="J36" s="13"/>
      <c r="K36" s="44"/>
    </row>
    <row r="37" spans="1:11">
      <c r="A37" s="43">
        <f t="shared" ref="A37:A59" si="5">A36+1</f>
        <v>3</v>
      </c>
      <c r="B37" s="10" t="s">
        <v>19</v>
      </c>
      <c r="C37" s="109">
        <v>9</v>
      </c>
      <c r="D37" s="11">
        <v>57</v>
      </c>
      <c r="E37" s="12">
        <f t="shared" si="4"/>
        <v>43.417085427135682</v>
      </c>
      <c r="F37" s="26"/>
      <c r="G37" s="27">
        <v>0</v>
      </c>
      <c r="H37" s="27">
        <v>16</v>
      </c>
      <c r="I37" s="11"/>
      <c r="J37" s="13"/>
      <c r="K37" s="44"/>
    </row>
    <row r="38" spans="1:11">
      <c r="A38" s="43">
        <f t="shared" si="5"/>
        <v>4</v>
      </c>
      <c r="B38" s="10" t="s">
        <v>46</v>
      </c>
      <c r="C38" s="11">
        <v>9</v>
      </c>
      <c r="D38" s="11">
        <v>59</v>
      </c>
      <c r="E38" s="12">
        <f t="shared" si="4"/>
        <v>43.272120200333895</v>
      </c>
      <c r="F38" s="26"/>
      <c r="G38" s="27">
        <v>0</v>
      </c>
      <c r="H38" s="27">
        <v>18</v>
      </c>
      <c r="I38" s="11"/>
      <c r="J38" s="13"/>
      <c r="K38" s="44"/>
    </row>
    <row r="39" spans="1:11">
      <c r="A39" s="43">
        <f t="shared" si="5"/>
        <v>5</v>
      </c>
      <c r="B39" s="10" t="s">
        <v>47</v>
      </c>
      <c r="C39" s="11">
        <v>10</v>
      </c>
      <c r="D39" s="11">
        <v>23</v>
      </c>
      <c r="E39" s="12">
        <f t="shared" si="4"/>
        <v>41.605136436597114</v>
      </c>
      <c r="F39" s="26"/>
      <c r="G39" s="27">
        <v>0</v>
      </c>
      <c r="H39" s="27">
        <v>42</v>
      </c>
      <c r="I39" s="11"/>
      <c r="J39" s="13"/>
      <c r="K39" s="44"/>
    </row>
    <row r="40" spans="1:11">
      <c r="A40" s="43">
        <f t="shared" si="5"/>
        <v>6</v>
      </c>
      <c r="B40" s="10" t="s">
        <v>56</v>
      </c>
      <c r="C40" s="11">
        <v>10</v>
      </c>
      <c r="D40" s="11">
        <v>27</v>
      </c>
      <c r="E40" s="12">
        <f t="shared" si="4"/>
        <v>41.33971291866029</v>
      </c>
      <c r="F40" s="26"/>
      <c r="G40" s="27">
        <v>0</v>
      </c>
      <c r="H40" s="27">
        <v>46</v>
      </c>
      <c r="I40" s="11"/>
      <c r="J40" s="13"/>
      <c r="K40" s="44"/>
    </row>
    <row r="41" spans="1:11">
      <c r="A41" s="43">
        <f t="shared" si="5"/>
        <v>7</v>
      </c>
      <c r="B41" s="10" t="s">
        <v>32</v>
      </c>
      <c r="C41" s="11">
        <v>10</v>
      </c>
      <c r="D41" s="11">
        <v>40</v>
      </c>
      <c r="E41" s="12">
        <f t="shared" si="4"/>
        <v>40.5</v>
      </c>
      <c r="F41" s="26"/>
      <c r="G41" s="27">
        <v>0</v>
      </c>
      <c r="H41" s="27">
        <v>59</v>
      </c>
      <c r="I41" s="11"/>
      <c r="J41" s="13"/>
      <c r="K41" s="44"/>
    </row>
    <row r="42" spans="1:11">
      <c r="A42" s="43">
        <f t="shared" si="5"/>
        <v>8</v>
      </c>
      <c r="B42" s="10" t="s">
        <v>48</v>
      </c>
      <c r="C42" s="11">
        <v>10</v>
      </c>
      <c r="D42" s="11">
        <v>44</v>
      </c>
      <c r="E42" s="12">
        <f t="shared" si="4"/>
        <v>40.248447204968947</v>
      </c>
      <c r="F42" s="26"/>
      <c r="G42" s="27">
        <v>1</v>
      </c>
      <c r="H42" s="27">
        <v>3</v>
      </c>
      <c r="I42" s="11"/>
      <c r="J42" s="13"/>
      <c r="K42" s="44"/>
    </row>
    <row r="43" spans="1:11">
      <c r="A43" s="43">
        <f t="shared" si="5"/>
        <v>9</v>
      </c>
      <c r="B43" s="10" t="s">
        <v>29</v>
      </c>
      <c r="C43" s="11">
        <v>10</v>
      </c>
      <c r="D43" s="11">
        <v>53</v>
      </c>
      <c r="E43" s="12">
        <f t="shared" si="4"/>
        <v>39.693721286370597</v>
      </c>
      <c r="F43" s="26"/>
      <c r="G43" s="27">
        <v>1</v>
      </c>
      <c r="H43" s="27">
        <v>12</v>
      </c>
      <c r="I43" s="11"/>
      <c r="J43" s="13"/>
      <c r="K43" s="44"/>
    </row>
    <row r="44" spans="1:11">
      <c r="A44" s="43">
        <f t="shared" si="5"/>
        <v>10</v>
      </c>
      <c r="B44" s="10" t="s">
        <v>26</v>
      </c>
      <c r="C44" s="11">
        <v>10</v>
      </c>
      <c r="D44" s="11">
        <v>55</v>
      </c>
      <c r="E44" s="12">
        <f t="shared" si="4"/>
        <v>39.572519083969468</v>
      </c>
      <c r="F44" s="26"/>
      <c r="G44" s="27">
        <v>1</v>
      </c>
      <c r="H44" s="27">
        <v>14</v>
      </c>
      <c r="I44" s="11"/>
      <c r="J44" s="13"/>
      <c r="K44" s="44"/>
    </row>
    <row r="45" spans="1:11">
      <c r="A45" s="43">
        <f t="shared" si="5"/>
        <v>11</v>
      </c>
      <c r="B45" s="10" t="s">
        <v>55</v>
      </c>
      <c r="C45" s="11">
        <v>11</v>
      </c>
      <c r="D45" s="11">
        <v>3</v>
      </c>
      <c r="E45" s="12">
        <f t="shared" si="4"/>
        <v>39.095022624434385</v>
      </c>
      <c r="F45" s="26"/>
      <c r="G45" s="27">
        <v>1</v>
      </c>
      <c r="H45" s="27">
        <v>22</v>
      </c>
      <c r="I45" s="11"/>
      <c r="J45" s="13"/>
      <c r="K45" s="44"/>
    </row>
    <row r="46" spans="1:11">
      <c r="A46" s="43">
        <f t="shared" si="5"/>
        <v>12</v>
      </c>
      <c r="B46" s="10" t="s">
        <v>34</v>
      </c>
      <c r="C46" s="11">
        <v>11</v>
      </c>
      <c r="D46" s="11">
        <v>4</v>
      </c>
      <c r="E46" s="12">
        <f t="shared" si="4"/>
        <v>39.036144578313255</v>
      </c>
      <c r="F46" s="26"/>
      <c r="G46" s="27">
        <v>1</v>
      </c>
      <c r="H46" s="27">
        <v>23</v>
      </c>
      <c r="I46" s="11"/>
      <c r="J46" s="13"/>
      <c r="K46" s="44"/>
    </row>
    <row r="47" spans="1:11">
      <c r="A47" s="43">
        <f t="shared" si="5"/>
        <v>13</v>
      </c>
      <c r="B47" s="10" t="s">
        <v>54</v>
      </c>
      <c r="C47" s="11">
        <v>11</v>
      </c>
      <c r="D47" s="11">
        <v>5</v>
      </c>
      <c r="E47" s="12">
        <f t="shared" si="4"/>
        <v>38.977443609022558</v>
      </c>
      <c r="F47" s="26"/>
      <c r="G47" s="27">
        <v>1</v>
      </c>
      <c r="H47" s="27">
        <v>24</v>
      </c>
      <c r="I47" s="11"/>
      <c r="J47" s="13"/>
      <c r="K47" s="44"/>
    </row>
    <row r="48" spans="1:11">
      <c r="A48" s="43">
        <f t="shared" si="5"/>
        <v>14</v>
      </c>
      <c r="B48" s="10" t="s">
        <v>57</v>
      </c>
      <c r="C48" s="11">
        <v>11</v>
      </c>
      <c r="D48" s="11">
        <v>13</v>
      </c>
      <c r="E48" s="12">
        <f t="shared" si="4"/>
        <v>38.514115898959879</v>
      </c>
      <c r="F48" s="26"/>
      <c r="G48" s="27">
        <v>1</v>
      </c>
      <c r="H48" s="27">
        <v>32</v>
      </c>
      <c r="I48" s="11"/>
      <c r="J48" s="13"/>
      <c r="K48" s="44"/>
    </row>
    <row r="49" spans="1:16">
      <c r="A49" s="43">
        <f t="shared" si="5"/>
        <v>15</v>
      </c>
      <c r="B49" s="10" t="s">
        <v>59</v>
      </c>
      <c r="C49" s="11">
        <v>11</v>
      </c>
      <c r="D49" s="11">
        <v>33</v>
      </c>
      <c r="E49" s="12">
        <f t="shared" si="4"/>
        <v>37.402597402597401</v>
      </c>
      <c r="F49" s="26"/>
      <c r="G49" s="27">
        <v>1</v>
      </c>
      <c r="H49" s="27">
        <v>52</v>
      </c>
      <c r="I49" s="11"/>
      <c r="J49" s="13"/>
      <c r="K49" s="44"/>
    </row>
    <row r="50" spans="1:16">
      <c r="A50" s="43">
        <f t="shared" si="5"/>
        <v>16</v>
      </c>
      <c r="B50" s="10" t="s">
        <v>51</v>
      </c>
      <c r="C50" s="11">
        <v>11</v>
      </c>
      <c r="D50" s="11">
        <v>35</v>
      </c>
      <c r="E50" s="12">
        <f t="shared" si="4"/>
        <v>37.294964028776974</v>
      </c>
      <c r="F50" s="26"/>
      <c r="G50" s="27">
        <v>1</v>
      </c>
      <c r="H50" s="27">
        <v>54</v>
      </c>
      <c r="I50" s="11"/>
      <c r="J50" s="13"/>
      <c r="K50" s="44"/>
    </row>
    <row r="51" spans="1:16">
      <c r="A51" s="43">
        <f t="shared" si="5"/>
        <v>17</v>
      </c>
      <c r="B51" s="10" t="s">
        <v>61</v>
      </c>
      <c r="C51" s="11">
        <v>11</v>
      </c>
      <c r="D51" s="11">
        <v>43</v>
      </c>
      <c r="E51" s="12">
        <f t="shared" si="4"/>
        <v>36.870554765291608</v>
      </c>
      <c r="F51" s="26"/>
      <c r="G51" s="27">
        <v>2</v>
      </c>
      <c r="H51" s="27">
        <v>2</v>
      </c>
      <c r="I51" s="11"/>
      <c r="J51" s="13"/>
      <c r="K51" s="44"/>
    </row>
    <row r="52" spans="1:16">
      <c r="A52" s="43">
        <f t="shared" si="5"/>
        <v>18</v>
      </c>
      <c r="B52" s="10" t="s">
        <v>52</v>
      </c>
      <c r="C52" s="11">
        <v>11</v>
      </c>
      <c r="D52" s="11">
        <v>48</v>
      </c>
      <c r="E52" s="12">
        <f t="shared" si="4"/>
        <v>36.610169491525419</v>
      </c>
      <c r="F52" s="26"/>
      <c r="G52" s="27">
        <v>2</v>
      </c>
      <c r="H52" s="27">
        <v>7</v>
      </c>
      <c r="I52" s="11"/>
      <c r="J52" s="13"/>
      <c r="K52" s="44"/>
    </row>
    <row r="53" spans="1:16">
      <c r="A53" s="43">
        <f t="shared" si="5"/>
        <v>19</v>
      </c>
      <c r="B53" s="10" t="s">
        <v>50</v>
      </c>
      <c r="C53" s="11">
        <v>12</v>
      </c>
      <c r="D53" s="11">
        <v>6</v>
      </c>
      <c r="E53" s="12">
        <f t="shared" si="4"/>
        <v>35.702479338842977</v>
      </c>
      <c r="F53" s="26"/>
      <c r="G53" s="27">
        <v>2</v>
      </c>
      <c r="H53" s="27">
        <v>25</v>
      </c>
      <c r="I53" s="11"/>
      <c r="J53" s="13"/>
      <c r="K53" s="44"/>
    </row>
    <row r="54" spans="1:16">
      <c r="A54" s="43">
        <f t="shared" si="5"/>
        <v>20</v>
      </c>
      <c r="B54" s="10" t="s">
        <v>38</v>
      </c>
      <c r="C54" s="11">
        <v>12</v>
      </c>
      <c r="D54" s="11">
        <v>22</v>
      </c>
      <c r="E54" s="12">
        <f t="shared" si="4"/>
        <v>34.932614555256066</v>
      </c>
      <c r="F54" s="26"/>
      <c r="G54" s="27">
        <v>2</v>
      </c>
      <c r="H54" s="27">
        <v>41</v>
      </c>
      <c r="I54" s="11"/>
      <c r="J54" s="13"/>
      <c r="K54" s="44"/>
    </row>
    <row r="55" spans="1:16">
      <c r="A55" s="43">
        <f t="shared" si="5"/>
        <v>21</v>
      </c>
      <c r="B55" s="10" t="s">
        <v>58</v>
      </c>
      <c r="C55" s="11">
        <v>12</v>
      </c>
      <c r="D55" s="11">
        <v>34</v>
      </c>
      <c r="E55" s="12">
        <f t="shared" si="4"/>
        <v>34.376657824933687</v>
      </c>
      <c r="F55" s="26"/>
      <c r="G55" s="27">
        <v>2</v>
      </c>
      <c r="H55" s="27">
        <v>53</v>
      </c>
      <c r="I55" s="11"/>
      <c r="J55" s="13"/>
      <c r="K55" s="44"/>
    </row>
    <row r="56" spans="1:16">
      <c r="A56" s="43">
        <f t="shared" si="5"/>
        <v>22</v>
      </c>
      <c r="B56" s="10" t="s">
        <v>53</v>
      </c>
      <c r="C56" s="11">
        <v>12</v>
      </c>
      <c r="D56" s="11">
        <v>38</v>
      </c>
      <c r="E56" s="12">
        <f t="shared" si="4"/>
        <v>34.195250659630609</v>
      </c>
      <c r="F56" s="26"/>
      <c r="G56" s="27">
        <v>2</v>
      </c>
      <c r="H56" s="27">
        <v>57</v>
      </c>
      <c r="I56" s="11"/>
      <c r="J56" s="13"/>
      <c r="K56" s="44"/>
    </row>
    <row r="57" spans="1:16">
      <c r="A57" s="43">
        <f t="shared" si="5"/>
        <v>23</v>
      </c>
      <c r="B57" s="10" t="s">
        <v>39</v>
      </c>
      <c r="C57" s="11">
        <v>14</v>
      </c>
      <c r="D57" s="11">
        <v>4</v>
      </c>
      <c r="E57" s="12">
        <f t="shared" si="4"/>
        <v>30.710900473933648</v>
      </c>
      <c r="F57" s="26"/>
      <c r="G57" s="27">
        <v>4</v>
      </c>
      <c r="H57" s="27">
        <v>23</v>
      </c>
      <c r="I57" s="11"/>
      <c r="J57" s="13"/>
      <c r="K57" s="44"/>
    </row>
    <row r="58" spans="1:16">
      <c r="A58" s="43">
        <f t="shared" si="5"/>
        <v>24</v>
      </c>
      <c r="B58" s="10" t="s">
        <v>49</v>
      </c>
      <c r="C58" s="11">
        <v>14</v>
      </c>
      <c r="D58" s="11">
        <v>24</v>
      </c>
      <c r="E58" s="12">
        <f t="shared" si="4"/>
        <v>30</v>
      </c>
      <c r="F58" s="26"/>
      <c r="G58" s="27">
        <v>4</v>
      </c>
      <c r="H58" s="27">
        <v>43</v>
      </c>
      <c r="I58" s="11"/>
      <c r="J58" s="13"/>
      <c r="K58" s="44"/>
    </row>
    <row r="59" spans="1:16" ht="13.5" thickBot="1">
      <c r="A59" s="45">
        <f t="shared" si="5"/>
        <v>25</v>
      </c>
      <c r="B59" s="56" t="s">
        <v>60</v>
      </c>
      <c r="C59" s="48">
        <v>15</v>
      </c>
      <c r="D59" s="48">
        <v>42</v>
      </c>
      <c r="E59" s="57">
        <f t="shared" si="4"/>
        <v>27.515923566878982</v>
      </c>
      <c r="F59" s="58"/>
      <c r="G59" s="59">
        <v>6</v>
      </c>
      <c r="H59" s="59">
        <v>1</v>
      </c>
      <c r="I59" s="48"/>
      <c r="J59" s="47"/>
      <c r="K59" s="49"/>
    </row>
    <row r="60" spans="1:16" ht="13.5" thickBot="1">
      <c r="A60" s="1"/>
      <c r="K60" s="3"/>
      <c r="L60" s="3"/>
      <c r="M60" s="3"/>
      <c r="N60" s="3"/>
      <c r="O60" s="3"/>
      <c r="P60" s="3"/>
    </row>
    <row r="61" spans="1:16">
      <c r="A61" s="50" t="s">
        <v>42</v>
      </c>
      <c r="B61" s="51"/>
      <c r="C61" s="51"/>
      <c r="D61" s="51"/>
      <c r="E61" s="51"/>
      <c r="F61" s="51"/>
      <c r="G61" s="51"/>
      <c r="H61" s="51"/>
      <c r="I61" s="51"/>
      <c r="J61" s="51"/>
      <c r="K61" s="52"/>
      <c r="L61" s="3"/>
      <c r="M61" s="3"/>
      <c r="N61" s="3"/>
      <c r="O61" s="3"/>
      <c r="P61" s="3"/>
    </row>
    <row r="62" spans="1:16">
      <c r="A62" s="53" t="s">
        <v>1</v>
      </c>
      <c r="B62" s="6" t="s">
        <v>2</v>
      </c>
      <c r="C62" s="187" t="s">
        <v>5</v>
      </c>
      <c r="D62" s="187"/>
      <c r="E62" s="5" t="s">
        <v>6</v>
      </c>
      <c r="F62" s="18"/>
      <c r="G62" s="19" t="s">
        <v>10</v>
      </c>
      <c r="H62" s="20"/>
      <c r="I62" s="21"/>
      <c r="J62" s="13"/>
      <c r="K62" s="13"/>
    </row>
    <row r="63" spans="1:16" ht="13.5" thickBot="1">
      <c r="A63" s="55"/>
      <c r="B63" s="16"/>
      <c r="C63" s="7" t="s">
        <v>11</v>
      </c>
      <c r="D63" s="7" t="s">
        <v>12</v>
      </c>
      <c r="E63" s="28"/>
      <c r="F63" s="23"/>
      <c r="G63" s="7" t="s">
        <v>11</v>
      </c>
      <c r="H63" s="7" t="s">
        <v>12</v>
      </c>
      <c r="I63" s="125"/>
      <c r="J63" s="126"/>
      <c r="K63" s="126"/>
    </row>
    <row r="64" spans="1:16">
      <c r="A64" s="91">
        <v>1</v>
      </c>
      <c r="B64" s="115" t="s">
        <v>45</v>
      </c>
      <c r="C64" s="116">
        <v>7</v>
      </c>
      <c r="D64" s="116">
        <v>16</v>
      </c>
      <c r="E64" s="117">
        <f t="shared" ref="E64:E88" si="6">(3.6*60)/(C64+(D64*1/60))</f>
        <v>29.724770642201836</v>
      </c>
      <c r="F64" s="123"/>
      <c r="G64" s="124">
        <v>0</v>
      </c>
      <c r="H64" s="124">
        <v>0</v>
      </c>
      <c r="I64" s="95"/>
      <c r="J64" s="93"/>
      <c r="K64" s="96"/>
    </row>
    <row r="65" spans="1:11">
      <c r="A65" s="43">
        <f t="shared" ref="A65:A88" si="7">A64+1</f>
        <v>2</v>
      </c>
      <c r="B65" s="10" t="s">
        <v>14</v>
      </c>
      <c r="C65" s="109">
        <v>7</v>
      </c>
      <c r="D65" s="109">
        <v>24</v>
      </c>
      <c r="E65" s="110">
        <f t="shared" si="6"/>
        <v>29.189189189189189</v>
      </c>
      <c r="F65" s="26"/>
      <c r="G65" s="27">
        <f>C65-7</f>
        <v>0</v>
      </c>
      <c r="H65" s="27">
        <v>8</v>
      </c>
      <c r="I65" s="11"/>
      <c r="J65" s="13"/>
      <c r="K65" s="44"/>
    </row>
    <row r="66" spans="1:11">
      <c r="A66" s="43">
        <f t="shared" si="7"/>
        <v>3</v>
      </c>
      <c r="B66" s="10" t="s">
        <v>46</v>
      </c>
      <c r="C66" s="11">
        <v>7</v>
      </c>
      <c r="D66" s="11">
        <v>51</v>
      </c>
      <c r="E66" s="12">
        <f t="shared" si="6"/>
        <v>27.515923566878982</v>
      </c>
      <c r="F66" s="26"/>
      <c r="G66" s="27">
        <f>C66-7</f>
        <v>0</v>
      </c>
      <c r="H66" s="27">
        <v>35</v>
      </c>
      <c r="I66" s="11"/>
      <c r="J66" s="13"/>
      <c r="K66" s="44"/>
    </row>
    <row r="67" spans="1:11">
      <c r="A67" s="43">
        <f t="shared" si="7"/>
        <v>4</v>
      </c>
      <c r="B67" s="10" t="s">
        <v>19</v>
      </c>
      <c r="C67" s="11">
        <v>8</v>
      </c>
      <c r="D67" s="11">
        <v>11</v>
      </c>
      <c r="E67" s="12">
        <f t="shared" si="6"/>
        <v>26.395112016293279</v>
      </c>
      <c r="F67" s="26"/>
      <c r="G67" s="27">
        <v>0</v>
      </c>
      <c r="H67" s="27">
        <v>55</v>
      </c>
      <c r="I67" s="11"/>
      <c r="J67" s="13"/>
      <c r="K67" s="44"/>
    </row>
    <row r="68" spans="1:11">
      <c r="A68" s="43">
        <f t="shared" si="7"/>
        <v>5</v>
      </c>
      <c r="B68" s="10" t="s">
        <v>47</v>
      </c>
      <c r="C68" s="11">
        <v>8</v>
      </c>
      <c r="D68" s="11">
        <v>22</v>
      </c>
      <c r="E68" s="12">
        <f t="shared" si="6"/>
        <v>25.816733067729082</v>
      </c>
      <c r="F68" s="26"/>
      <c r="G68" s="27">
        <v>1</v>
      </c>
      <c r="H68" s="27">
        <v>6</v>
      </c>
      <c r="I68" s="11"/>
      <c r="J68" s="13"/>
      <c r="K68" s="44"/>
    </row>
    <row r="69" spans="1:11">
      <c r="A69" s="43">
        <f t="shared" si="7"/>
        <v>6</v>
      </c>
      <c r="B69" s="10" t="s">
        <v>29</v>
      </c>
      <c r="C69" s="11">
        <v>8</v>
      </c>
      <c r="D69" s="11">
        <v>30</v>
      </c>
      <c r="E69" s="12">
        <f t="shared" si="6"/>
        <v>25.411764705882351</v>
      </c>
      <c r="F69" s="26"/>
      <c r="G69" s="27">
        <v>1</v>
      </c>
      <c r="H69" s="27">
        <v>14</v>
      </c>
      <c r="I69" s="11"/>
      <c r="J69" s="13"/>
      <c r="K69" s="44"/>
    </row>
    <row r="70" spans="1:11">
      <c r="A70" s="43">
        <f t="shared" si="7"/>
        <v>7</v>
      </c>
      <c r="B70" s="10" t="s">
        <v>56</v>
      </c>
      <c r="C70" s="11">
        <v>8</v>
      </c>
      <c r="D70" s="11">
        <v>31</v>
      </c>
      <c r="E70" s="12">
        <f t="shared" si="6"/>
        <v>25.36203522504892</v>
      </c>
      <c r="F70" s="26"/>
      <c r="G70" s="27">
        <v>1</v>
      </c>
      <c r="H70" s="27">
        <v>15</v>
      </c>
      <c r="I70" s="11"/>
      <c r="J70" s="13"/>
      <c r="K70" s="44"/>
    </row>
    <row r="71" spans="1:11">
      <c r="A71" s="43">
        <f t="shared" si="7"/>
        <v>8</v>
      </c>
      <c r="B71" s="10" t="s">
        <v>26</v>
      </c>
      <c r="C71" s="11">
        <v>8</v>
      </c>
      <c r="D71" s="11">
        <v>42</v>
      </c>
      <c r="E71" s="12">
        <f t="shared" si="6"/>
        <v>24.827586206896555</v>
      </c>
      <c r="F71" s="26"/>
      <c r="G71" s="27">
        <v>1</v>
      </c>
      <c r="H71" s="27">
        <v>26</v>
      </c>
      <c r="I71" s="11"/>
      <c r="J71" s="13"/>
      <c r="K71" s="44"/>
    </row>
    <row r="72" spans="1:11">
      <c r="A72" s="43">
        <f t="shared" si="7"/>
        <v>9</v>
      </c>
      <c r="B72" s="10" t="s">
        <v>34</v>
      </c>
      <c r="C72" s="11">
        <v>8</v>
      </c>
      <c r="D72" s="11">
        <v>44</v>
      </c>
      <c r="E72" s="12">
        <f t="shared" si="6"/>
        <v>24.732824427480917</v>
      </c>
      <c r="F72" s="26"/>
      <c r="G72" s="27">
        <v>1</v>
      </c>
      <c r="H72" s="27">
        <v>28</v>
      </c>
      <c r="I72" s="11"/>
      <c r="J72" s="13"/>
      <c r="K72" s="44"/>
    </row>
    <row r="73" spans="1:11">
      <c r="A73" s="43">
        <f t="shared" si="7"/>
        <v>10</v>
      </c>
      <c r="B73" s="10" t="s">
        <v>32</v>
      </c>
      <c r="C73" s="11">
        <v>8</v>
      </c>
      <c r="D73" s="11">
        <v>45</v>
      </c>
      <c r="E73" s="12">
        <f t="shared" si="6"/>
        <v>24.685714285714287</v>
      </c>
      <c r="F73" s="26"/>
      <c r="G73" s="27">
        <v>1</v>
      </c>
      <c r="H73" s="27">
        <v>29</v>
      </c>
      <c r="I73" s="11"/>
      <c r="J73" s="13"/>
      <c r="K73" s="44"/>
    </row>
    <row r="74" spans="1:11">
      <c r="A74" s="43">
        <f t="shared" si="7"/>
        <v>11</v>
      </c>
      <c r="B74" s="10" t="s">
        <v>48</v>
      </c>
      <c r="C74" s="11">
        <v>8</v>
      </c>
      <c r="D74" s="11">
        <v>57</v>
      </c>
      <c r="E74" s="12">
        <f t="shared" si="6"/>
        <v>24.134078212290504</v>
      </c>
      <c r="F74" s="26"/>
      <c r="G74" s="27">
        <v>1</v>
      </c>
      <c r="H74" s="27">
        <v>41</v>
      </c>
      <c r="I74" s="11"/>
      <c r="J74" s="13"/>
      <c r="K74" s="44"/>
    </row>
    <row r="75" spans="1:11">
      <c r="A75" s="43">
        <v>11</v>
      </c>
      <c r="B75" s="10" t="s">
        <v>59</v>
      </c>
      <c r="C75" s="11">
        <v>8</v>
      </c>
      <c r="D75" s="11">
        <v>58</v>
      </c>
      <c r="E75" s="12">
        <f t="shared" si="6"/>
        <v>24.08921933085502</v>
      </c>
      <c r="F75" s="26"/>
      <c r="G75" s="27">
        <v>1</v>
      </c>
      <c r="H75" s="27">
        <v>42</v>
      </c>
      <c r="I75" s="11"/>
      <c r="J75" s="13"/>
      <c r="K75" s="44"/>
    </row>
    <row r="76" spans="1:11">
      <c r="A76" s="43">
        <f>A75+1+1</f>
        <v>13</v>
      </c>
      <c r="B76" s="10" t="s">
        <v>52</v>
      </c>
      <c r="C76" s="11">
        <v>9</v>
      </c>
      <c r="D76" s="11">
        <v>6</v>
      </c>
      <c r="E76" s="12">
        <f t="shared" si="6"/>
        <v>23.736263736263737</v>
      </c>
      <c r="F76" s="26"/>
      <c r="G76" s="27">
        <v>1</v>
      </c>
      <c r="H76" s="27">
        <v>50</v>
      </c>
      <c r="I76" s="11"/>
      <c r="J76" s="13"/>
      <c r="K76" s="44"/>
    </row>
    <row r="77" spans="1:11">
      <c r="A77" s="43">
        <f t="shared" si="7"/>
        <v>14</v>
      </c>
      <c r="B77" s="10" t="s">
        <v>57</v>
      </c>
      <c r="C77" s="11">
        <v>9</v>
      </c>
      <c r="D77" s="11">
        <v>8</v>
      </c>
      <c r="E77" s="12">
        <f t="shared" si="6"/>
        <v>23.649635036496353</v>
      </c>
      <c r="F77" s="26"/>
      <c r="G77" s="27">
        <v>1</v>
      </c>
      <c r="H77" s="27">
        <v>52</v>
      </c>
      <c r="I77" s="11"/>
      <c r="J77" s="13"/>
      <c r="K77" s="44"/>
    </row>
    <row r="78" spans="1:11">
      <c r="A78" s="43">
        <f t="shared" si="7"/>
        <v>15</v>
      </c>
      <c r="B78" s="10" t="s">
        <v>54</v>
      </c>
      <c r="C78" s="11">
        <v>9</v>
      </c>
      <c r="D78" s="11">
        <v>23</v>
      </c>
      <c r="E78" s="12">
        <f t="shared" si="6"/>
        <v>23.019538188277089</v>
      </c>
      <c r="F78" s="26"/>
      <c r="G78" s="27">
        <v>2</v>
      </c>
      <c r="H78" s="27">
        <v>7</v>
      </c>
      <c r="I78" s="11"/>
      <c r="J78" s="13"/>
      <c r="K78" s="44"/>
    </row>
    <row r="79" spans="1:11">
      <c r="A79" s="43">
        <f t="shared" si="7"/>
        <v>16</v>
      </c>
      <c r="B79" s="10" t="s">
        <v>61</v>
      </c>
      <c r="C79" s="11">
        <v>9</v>
      </c>
      <c r="D79" s="11">
        <v>32</v>
      </c>
      <c r="E79" s="12">
        <f t="shared" si="6"/>
        <v>22.657342657342657</v>
      </c>
      <c r="F79" s="26"/>
      <c r="G79" s="27">
        <v>2</v>
      </c>
      <c r="H79" s="27">
        <v>16</v>
      </c>
      <c r="I79" s="11"/>
      <c r="J79" s="13"/>
      <c r="K79" s="44"/>
    </row>
    <row r="80" spans="1:11">
      <c r="A80" s="43">
        <f t="shared" si="7"/>
        <v>17</v>
      </c>
      <c r="B80" s="10" t="s">
        <v>55</v>
      </c>
      <c r="C80" s="11">
        <v>9</v>
      </c>
      <c r="D80" s="11">
        <v>38</v>
      </c>
      <c r="E80" s="12">
        <f t="shared" si="6"/>
        <v>22.422145328719726</v>
      </c>
      <c r="F80" s="26"/>
      <c r="G80" s="27">
        <v>2</v>
      </c>
      <c r="H80" s="27">
        <v>22</v>
      </c>
      <c r="I80" s="11"/>
      <c r="J80" s="13"/>
      <c r="K80" s="44"/>
    </row>
    <row r="81" spans="1:11">
      <c r="A81" s="43">
        <f t="shared" si="7"/>
        <v>18</v>
      </c>
      <c r="B81" s="10" t="s">
        <v>50</v>
      </c>
      <c r="C81" s="11">
        <v>9</v>
      </c>
      <c r="D81" s="11">
        <v>40</v>
      </c>
      <c r="E81" s="12">
        <f t="shared" si="6"/>
        <v>22.344827586206897</v>
      </c>
      <c r="F81" s="26"/>
      <c r="G81" s="27">
        <v>2</v>
      </c>
      <c r="H81" s="27">
        <v>24</v>
      </c>
      <c r="I81" s="11"/>
      <c r="J81" s="13"/>
      <c r="K81" s="44"/>
    </row>
    <row r="82" spans="1:11">
      <c r="A82" s="43">
        <f t="shared" si="7"/>
        <v>19</v>
      </c>
      <c r="B82" s="10" t="s">
        <v>51</v>
      </c>
      <c r="C82" s="11">
        <v>9</v>
      </c>
      <c r="D82" s="11">
        <v>58</v>
      </c>
      <c r="E82" s="12">
        <f t="shared" si="6"/>
        <v>21.672240802675585</v>
      </c>
      <c r="F82" s="26"/>
      <c r="G82" s="27">
        <v>2</v>
      </c>
      <c r="H82" s="27">
        <v>42</v>
      </c>
      <c r="I82" s="11"/>
      <c r="J82" s="13"/>
      <c r="K82" s="44"/>
    </row>
    <row r="83" spans="1:11">
      <c r="A83" s="43">
        <f t="shared" si="7"/>
        <v>20</v>
      </c>
      <c r="B83" s="10" t="s">
        <v>38</v>
      </c>
      <c r="C83" s="11">
        <v>10</v>
      </c>
      <c r="D83" s="11">
        <v>20</v>
      </c>
      <c r="E83" s="12">
        <f t="shared" si="6"/>
        <v>20.903225806451612</v>
      </c>
      <c r="F83" s="26"/>
      <c r="G83" s="27">
        <f>C83-7</f>
        <v>3</v>
      </c>
      <c r="H83" s="27">
        <v>4</v>
      </c>
      <c r="I83" s="11"/>
      <c r="J83" s="13"/>
      <c r="K83" s="44"/>
    </row>
    <row r="84" spans="1:11">
      <c r="A84" s="43">
        <f t="shared" si="7"/>
        <v>21</v>
      </c>
      <c r="B84" s="10" t="s">
        <v>58</v>
      </c>
      <c r="C84" s="11">
        <v>10</v>
      </c>
      <c r="D84" s="11">
        <v>36</v>
      </c>
      <c r="E84" s="12">
        <f t="shared" si="6"/>
        <v>20.377358490566039</v>
      </c>
      <c r="F84" s="26"/>
      <c r="G84" s="27">
        <f>C84-7</f>
        <v>3</v>
      </c>
      <c r="H84" s="27">
        <v>20</v>
      </c>
      <c r="I84" s="11"/>
      <c r="J84" s="13"/>
      <c r="K84" s="44"/>
    </row>
    <row r="85" spans="1:11">
      <c r="A85" s="43">
        <f t="shared" si="7"/>
        <v>22</v>
      </c>
      <c r="B85" s="10" t="s">
        <v>53</v>
      </c>
      <c r="C85" s="11">
        <v>11</v>
      </c>
      <c r="D85" s="11">
        <v>4</v>
      </c>
      <c r="E85" s="12">
        <f t="shared" si="6"/>
        <v>19.518072289156628</v>
      </c>
      <c r="F85" s="26"/>
      <c r="G85" s="27">
        <v>3</v>
      </c>
      <c r="H85" s="27">
        <v>48</v>
      </c>
      <c r="I85" s="11"/>
      <c r="J85" s="13"/>
      <c r="K85" s="44"/>
    </row>
    <row r="86" spans="1:11">
      <c r="A86" s="43">
        <f t="shared" si="7"/>
        <v>23</v>
      </c>
      <c r="B86" s="10" t="s">
        <v>49</v>
      </c>
      <c r="C86" s="11">
        <v>12</v>
      </c>
      <c r="D86" s="11">
        <v>7</v>
      </c>
      <c r="E86" s="12">
        <f t="shared" si="6"/>
        <v>17.826685006877579</v>
      </c>
      <c r="F86" s="26"/>
      <c r="G86" s="27">
        <v>4</v>
      </c>
      <c r="H86" s="27">
        <v>51</v>
      </c>
      <c r="I86" s="11"/>
      <c r="J86" s="13"/>
      <c r="K86" s="44"/>
    </row>
    <row r="87" spans="1:11">
      <c r="A87" s="43">
        <f t="shared" si="7"/>
        <v>24</v>
      </c>
      <c r="B87" s="10" t="s">
        <v>39</v>
      </c>
      <c r="C87" s="11">
        <v>13</v>
      </c>
      <c r="D87" s="11">
        <v>24</v>
      </c>
      <c r="E87" s="12">
        <f t="shared" si="6"/>
        <v>16.119402985074625</v>
      </c>
      <c r="F87" s="26"/>
      <c r="G87" s="27">
        <v>6</v>
      </c>
      <c r="H87" s="27">
        <v>8</v>
      </c>
      <c r="I87" s="11"/>
      <c r="J87" s="13"/>
      <c r="K87" s="44"/>
    </row>
    <row r="88" spans="1:11" ht="13.5" thickBot="1">
      <c r="A88" s="45">
        <f t="shared" si="7"/>
        <v>25</v>
      </c>
      <c r="B88" s="56" t="s">
        <v>60</v>
      </c>
      <c r="C88" s="48">
        <v>15</v>
      </c>
      <c r="D88" s="48">
        <v>46</v>
      </c>
      <c r="E88" s="57">
        <f t="shared" si="6"/>
        <v>13.699788583509513</v>
      </c>
      <c r="F88" s="58"/>
      <c r="G88" s="59">
        <v>8</v>
      </c>
      <c r="H88" s="59">
        <v>30</v>
      </c>
      <c r="I88" s="48"/>
      <c r="J88" s="47"/>
      <c r="K88" s="49"/>
    </row>
    <row r="89" spans="1:11">
      <c r="A89" s="15"/>
      <c r="B89" s="29"/>
      <c r="C89" s="16"/>
      <c r="D89" s="16"/>
      <c r="E89" s="30"/>
      <c r="F89" s="31"/>
      <c r="G89" s="32"/>
      <c r="H89" s="32"/>
      <c r="I89" s="16"/>
      <c r="J89" s="33"/>
      <c r="K89" s="33"/>
    </row>
    <row r="90" spans="1:11" ht="13.5" thickBot="1">
      <c r="A90" s="34" t="s">
        <v>74</v>
      </c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1:11" ht="21" thickBot="1">
      <c r="A91" s="179" t="s">
        <v>44</v>
      </c>
      <c r="B91" s="180"/>
      <c r="C91" s="180"/>
      <c r="D91" s="180"/>
      <c r="E91" s="180"/>
      <c r="F91" s="180"/>
      <c r="G91" s="180"/>
      <c r="H91" s="180"/>
      <c r="I91" s="180"/>
      <c r="J91" s="180"/>
      <c r="K91" s="181"/>
    </row>
    <row r="92" spans="1:11">
      <c r="A92" s="131" t="s">
        <v>1</v>
      </c>
      <c r="B92" s="40" t="s">
        <v>2</v>
      </c>
      <c r="C92" s="73" t="s">
        <v>8</v>
      </c>
      <c r="D92" s="35"/>
      <c r="E92" s="35" t="s">
        <v>9</v>
      </c>
      <c r="F92" s="74"/>
      <c r="G92" s="75" t="s">
        <v>10</v>
      </c>
      <c r="H92" s="76"/>
      <c r="I92" s="77"/>
      <c r="J92" s="78"/>
      <c r="K92" s="132"/>
    </row>
    <row r="93" spans="1:11" ht="13.5" thickBot="1">
      <c r="A93" s="72"/>
      <c r="B93" s="66"/>
      <c r="C93" s="36" t="s">
        <v>11</v>
      </c>
      <c r="D93" s="36" t="s">
        <v>12</v>
      </c>
      <c r="E93" s="36" t="s">
        <v>13</v>
      </c>
      <c r="F93" s="81"/>
      <c r="G93" s="36" t="s">
        <v>11</v>
      </c>
      <c r="H93" s="36" t="s">
        <v>12</v>
      </c>
      <c r="I93" s="82"/>
      <c r="J93" s="83"/>
      <c r="K93" s="133"/>
    </row>
    <row r="94" spans="1:11">
      <c r="A94" s="129">
        <v>1</v>
      </c>
      <c r="B94" s="121" t="s">
        <v>45</v>
      </c>
      <c r="C94" s="118">
        <v>16</v>
      </c>
      <c r="D94" s="118">
        <v>58</v>
      </c>
      <c r="E94" s="119">
        <f t="shared" ref="E94:E118" si="8">(10.8*60)/(C94+(D94*1/60))</f>
        <v>38.192534381139495</v>
      </c>
      <c r="F94" s="94"/>
      <c r="G94" s="93"/>
      <c r="H94" s="93">
        <v>0</v>
      </c>
      <c r="I94" s="95"/>
      <c r="J94" s="93"/>
      <c r="K94" s="96"/>
    </row>
    <row r="95" spans="1:11">
      <c r="A95" s="65">
        <f>A94+1</f>
        <v>2</v>
      </c>
      <c r="B95" s="111" t="s">
        <v>14</v>
      </c>
      <c r="C95" s="112">
        <v>17</v>
      </c>
      <c r="D95" s="112">
        <v>5</v>
      </c>
      <c r="E95" s="113">
        <f t="shared" si="8"/>
        <v>37.931707317073176</v>
      </c>
      <c r="F95" s="38"/>
      <c r="G95" s="112">
        <v>0</v>
      </c>
      <c r="H95" s="112">
        <v>7</v>
      </c>
      <c r="I95" s="86"/>
      <c r="J95" s="37"/>
      <c r="K95" s="87"/>
    </row>
    <row r="96" spans="1:11">
      <c r="A96" s="65">
        <f t="shared" ref="A96:A118" si="9">A95+1</f>
        <v>3</v>
      </c>
      <c r="B96" s="42" t="s">
        <v>46</v>
      </c>
      <c r="C96" s="37">
        <v>17</v>
      </c>
      <c r="D96" s="37">
        <v>50</v>
      </c>
      <c r="E96" s="38">
        <f t="shared" si="8"/>
        <v>36.336448598130843</v>
      </c>
      <c r="F96" s="38"/>
      <c r="G96" s="112">
        <f>C96-17</f>
        <v>0</v>
      </c>
      <c r="H96" s="112">
        <v>52</v>
      </c>
      <c r="I96" s="86"/>
      <c r="J96" s="37"/>
      <c r="K96" s="87"/>
    </row>
    <row r="97" spans="1:11">
      <c r="A97" s="65">
        <f t="shared" si="9"/>
        <v>4</v>
      </c>
      <c r="B97" s="42" t="s">
        <v>19</v>
      </c>
      <c r="C97" s="37">
        <v>18</v>
      </c>
      <c r="D97" s="37">
        <v>8</v>
      </c>
      <c r="E97" s="38">
        <f t="shared" si="8"/>
        <v>35.735294117647058</v>
      </c>
      <c r="F97" s="38"/>
      <c r="G97" s="112">
        <f>C97-17</f>
        <v>1</v>
      </c>
      <c r="H97" s="112">
        <v>10</v>
      </c>
      <c r="I97" s="86"/>
      <c r="J97" s="37"/>
      <c r="K97" s="87"/>
    </row>
    <row r="98" spans="1:11">
      <c r="A98" s="65">
        <f t="shared" si="9"/>
        <v>5</v>
      </c>
      <c r="B98" s="42" t="s">
        <v>47</v>
      </c>
      <c r="C98" s="37">
        <v>18</v>
      </c>
      <c r="D98" s="37">
        <v>45</v>
      </c>
      <c r="E98" s="38">
        <f t="shared" si="8"/>
        <v>34.56</v>
      </c>
      <c r="F98" s="38"/>
      <c r="G98" s="112">
        <f>C98-17</f>
        <v>1</v>
      </c>
      <c r="H98" s="112">
        <v>47</v>
      </c>
      <c r="I98" s="86"/>
      <c r="J98" s="37"/>
      <c r="K98" s="87"/>
    </row>
    <row r="99" spans="1:11">
      <c r="A99" s="65">
        <f t="shared" si="9"/>
        <v>6</v>
      </c>
      <c r="B99" s="42" t="s">
        <v>56</v>
      </c>
      <c r="C99" s="37">
        <v>18</v>
      </c>
      <c r="D99" s="37">
        <v>58</v>
      </c>
      <c r="E99" s="38">
        <f t="shared" si="8"/>
        <v>34.165202108963094</v>
      </c>
      <c r="F99" s="38"/>
      <c r="G99" s="112">
        <v>2</v>
      </c>
      <c r="H99" s="112">
        <v>0</v>
      </c>
      <c r="I99" s="86"/>
      <c r="J99" s="37"/>
      <c r="K99" s="87"/>
    </row>
    <row r="100" spans="1:11">
      <c r="A100" s="65">
        <f t="shared" si="9"/>
        <v>7</v>
      </c>
      <c r="B100" s="42" t="s">
        <v>29</v>
      </c>
      <c r="C100" s="37">
        <v>19</v>
      </c>
      <c r="D100" s="37">
        <v>23</v>
      </c>
      <c r="E100" s="38">
        <f t="shared" si="8"/>
        <v>33.430782459157349</v>
      </c>
      <c r="F100" s="38"/>
      <c r="G100" s="112">
        <f>C100-17</f>
        <v>2</v>
      </c>
      <c r="H100" s="112">
        <v>25</v>
      </c>
      <c r="I100" s="86"/>
      <c r="J100" s="37"/>
      <c r="K100" s="87"/>
    </row>
    <row r="101" spans="1:11">
      <c r="A101" s="65">
        <f t="shared" si="9"/>
        <v>8</v>
      </c>
      <c r="B101" s="42" t="s">
        <v>32</v>
      </c>
      <c r="C101" s="37">
        <v>19</v>
      </c>
      <c r="D101" s="37">
        <v>25</v>
      </c>
      <c r="E101" s="38">
        <f t="shared" si="8"/>
        <v>33.373390557939913</v>
      </c>
      <c r="F101" s="38"/>
      <c r="G101" s="112">
        <v>2</v>
      </c>
      <c r="H101" s="112">
        <v>27</v>
      </c>
      <c r="I101" s="86"/>
      <c r="J101" s="37"/>
      <c r="K101" s="87"/>
    </row>
    <row r="102" spans="1:11">
      <c r="A102" s="65">
        <f t="shared" si="9"/>
        <v>9</v>
      </c>
      <c r="B102" s="42" t="s">
        <v>26</v>
      </c>
      <c r="C102" s="37">
        <v>19</v>
      </c>
      <c r="D102" s="37">
        <v>37</v>
      </c>
      <c r="E102" s="38">
        <f t="shared" si="8"/>
        <v>33.033135089209857</v>
      </c>
      <c r="F102" s="38"/>
      <c r="G102" s="112">
        <v>2</v>
      </c>
      <c r="H102" s="112">
        <v>39</v>
      </c>
      <c r="I102" s="86"/>
      <c r="J102" s="37"/>
      <c r="K102" s="87"/>
    </row>
    <row r="103" spans="1:11">
      <c r="A103" s="65">
        <f t="shared" si="9"/>
        <v>10</v>
      </c>
      <c r="B103" s="42" t="s">
        <v>48</v>
      </c>
      <c r="C103" s="37">
        <v>19</v>
      </c>
      <c r="D103" s="37">
        <v>41</v>
      </c>
      <c r="E103" s="38">
        <f t="shared" si="8"/>
        <v>32.92125317527519</v>
      </c>
      <c r="F103" s="38"/>
      <c r="G103" s="112">
        <v>2</v>
      </c>
      <c r="H103" s="112">
        <v>43</v>
      </c>
      <c r="I103" s="86"/>
      <c r="J103" s="37"/>
      <c r="K103" s="87"/>
    </row>
    <row r="104" spans="1:11">
      <c r="A104" s="65">
        <f t="shared" si="9"/>
        <v>11</v>
      </c>
      <c r="B104" s="42" t="s">
        <v>34</v>
      </c>
      <c r="C104" s="37">
        <v>19</v>
      </c>
      <c r="D104" s="37">
        <v>48</v>
      </c>
      <c r="E104" s="38">
        <f t="shared" si="8"/>
        <v>32.727272727272727</v>
      </c>
      <c r="F104" s="38"/>
      <c r="G104" s="112">
        <v>2</v>
      </c>
      <c r="H104" s="112">
        <v>50</v>
      </c>
      <c r="I104" s="86"/>
      <c r="J104" s="37"/>
      <c r="K104" s="87"/>
    </row>
    <row r="105" spans="1:11">
      <c r="A105" s="65">
        <f t="shared" si="9"/>
        <v>12</v>
      </c>
      <c r="B105" s="42" t="s">
        <v>57</v>
      </c>
      <c r="C105" s="37">
        <v>20</v>
      </c>
      <c r="D105" s="37">
        <v>21</v>
      </c>
      <c r="E105" s="38">
        <f t="shared" si="8"/>
        <v>31.842751842751841</v>
      </c>
      <c r="F105" s="38"/>
      <c r="G105" s="112">
        <v>3</v>
      </c>
      <c r="H105" s="112">
        <v>23</v>
      </c>
      <c r="I105" s="86"/>
      <c r="J105" s="37"/>
      <c r="K105" s="87"/>
    </row>
    <row r="106" spans="1:11">
      <c r="A106" s="65">
        <f t="shared" si="9"/>
        <v>13</v>
      </c>
      <c r="B106" s="42" t="s">
        <v>54</v>
      </c>
      <c r="C106" s="37">
        <v>20</v>
      </c>
      <c r="D106" s="37">
        <v>28</v>
      </c>
      <c r="E106" s="38">
        <f t="shared" si="8"/>
        <v>31.66123778501629</v>
      </c>
      <c r="F106" s="38"/>
      <c r="G106" s="112">
        <v>3</v>
      </c>
      <c r="H106" s="112">
        <v>30</v>
      </c>
      <c r="I106" s="86"/>
      <c r="J106" s="37"/>
      <c r="K106" s="87"/>
    </row>
    <row r="107" spans="1:11">
      <c r="A107" s="65">
        <f t="shared" si="9"/>
        <v>14</v>
      </c>
      <c r="B107" s="42" t="s">
        <v>59</v>
      </c>
      <c r="C107" s="37">
        <v>20</v>
      </c>
      <c r="D107" s="37">
        <v>31</v>
      </c>
      <c r="E107" s="38">
        <f t="shared" si="8"/>
        <v>31.584077985377743</v>
      </c>
      <c r="F107" s="38"/>
      <c r="G107" s="112">
        <f>C107-17</f>
        <v>3</v>
      </c>
      <c r="H107" s="112">
        <v>33</v>
      </c>
      <c r="I107" s="86"/>
      <c r="J107" s="37"/>
      <c r="K107" s="87"/>
    </row>
    <row r="108" spans="1:11">
      <c r="A108" s="65">
        <f t="shared" si="9"/>
        <v>15</v>
      </c>
      <c r="B108" s="42" t="s">
        <v>55</v>
      </c>
      <c r="C108" s="37">
        <v>20</v>
      </c>
      <c r="D108" s="37">
        <v>41</v>
      </c>
      <c r="E108" s="38">
        <f t="shared" si="8"/>
        <v>31.329572925060436</v>
      </c>
      <c r="F108" s="38"/>
      <c r="G108" s="112">
        <v>3</v>
      </c>
      <c r="H108" s="112">
        <v>43</v>
      </c>
      <c r="I108" s="86"/>
      <c r="J108" s="37"/>
      <c r="K108" s="87"/>
    </row>
    <row r="109" spans="1:11">
      <c r="A109" s="65">
        <f t="shared" si="9"/>
        <v>16</v>
      </c>
      <c r="B109" s="42" t="s">
        <v>52</v>
      </c>
      <c r="C109" s="37">
        <v>20</v>
      </c>
      <c r="D109" s="37">
        <v>54</v>
      </c>
      <c r="E109" s="38">
        <f t="shared" si="8"/>
        <v>31.004784688995219</v>
      </c>
      <c r="F109" s="38"/>
      <c r="G109" s="112">
        <v>3</v>
      </c>
      <c r="H109" s="112">
        <v>56</v>
      </c>
      <c r="I109" s="86"/>
      <c r="J109" s="37"/>
      <c r="K109" s="87"/>
    </row>
    <row r="110" spans="1:11">
      <c r="A110" s="65">
        <f t="shared" si="9"/>
        <v>17</v>
      </c>
      <c r="B110" s="42" t="s">
        <v>61</v>
      </c>
      <c r="C110" s="37">
        <v>21</v>
      </c>
      <c r="D110" s="37">
        <v>15</v>
      </c>
      <c r="E110" s="38">
        <f t="shared" si="8"/>
        <v>30.494117647058822</v>
      </c>
      <c r="F110" s="38"/>
      <c r="G110" s="112">
        <v>4</v>
      </c>
      <c r="H110" s="112">
        <v>17</v>
      </c>
      <c r="I110" s="86"/>
      <c r="J110" s="37"/>
      <c r="K110" s="87"/>
    </row>
    <row r="111" spans="1:11">
      <c r="A111" s="65">
        <f t="shared" si="9"/>
        <v>18</v>
      </c>
      <c r="B111" s="42" t="s">
        <v>51</v>
      </c>
      <c r="C111" s="37">
        <v>21</v>
      </c>
      <c r="D111" s="37">
        <v>33</v>
      </c>
      <c r="E111" s="38">
        <f t="shared" si="8"/>
        <v>30.069605568445475</v>
      </c>
      <c r="F111" s="38"/>
      <c r="G111" s="112">
        <f>C111-17</f>
        <v>4</v>
      </c>
      <c r="H111" s="112">
        <v>35</v>
      </c>
      <c r="I111" s="86"/>
      <c r="J111" s="37"/>
      <c r="K111" s="87"/>
    </row>
    <row r="112" spans="1:11">
      <c r="A112" s="65">
        <f t="shared" si="9"/>
        <v>19</v>
      </c>
      <c r="B112" s="42" t="s">
        <v>50</v>
      </c>
      <c r="C112" s="37">
        <v>21</v>
      </c>
      <c r="D112" s="37">
        <v>46</v>
      </c>
      <c r="E112" s="38">
        <f t="shared" si="8"/>
        <v>29.770290964777949</v>
      </c>
      <c r="F112" s="38"/>
      <c r="G112" s="112">
        <v>4</v>
      </c>
      <c r="H112" s="112">
        <v>48</v>
      </c>
      <c r="I112" s="86"/>
      <c r="J112" s="37"/>
      <c r="K112" s="87"/>
    </row>
    <row r="113" spans="1:16">
      <c r="A113" s="65">
        <f t="shared" si="9"/>
        <v>20</v>
      </c>
      <c r="B113" s="42" t="s">
        <v>38</v>
      </c>
      <c r="C113" s="37">
        <v>22</v>
      </c>
      <c r="D113" s="37">
        <v>42</v>
      </c>
      <c r="E113" s="38">
        <f t="shared" si="8"/>
        <v>28.546255506607931</v>
      </c>
      <c r="F113" s="38"/>
      <c r="G113" s="112">
        <v>5</v>
      </c>
      <c r="H113" s="112">
        <v>44</v>
      </c>
      <c r="I113" s="86"/>
      <c r="J113" s="37"/>
      <c r="K113" s="87"/>
    </row>
    <row r="114" spans="1:16">
      <c r="A114" s="65">
        <f t="shared" si="9"/>
        <v>21</v>
      </c>
      <c r="B114" s="42" t="s">
        <v>58</v>
      </c>
      <c r="C114" s="37">
        <v>23</v>
      </c>
      <c r="D114" s="37">
        <v>10</v>
      </c>
      <c r="E114" s="38">
        <f t="shared" si="8"/>
        <v>27.971223021582734</v>
      </c>
      <c r="F114" s="38"/>
      <c r="G114" s="112">
        <v>6</v>
      </c>
      <c r="H114" s="112">
        <v>12</v>
      </c>
      <c r="I114" s="86"/>
      <c r="J114" s="37"/>
      <c r="K114" s="87"/>
      <c r="N114" s="3"/>
      <c r="O114" s="3"/>
      <c r="P114" s="3"/>
    </row>
    <row r="115" spans="1:16">
      <c r="A115" s="65">
        <f t="shared" si="9"/>
        <v>22</v>
      </c>
      <c r="B115" s="42" t="s">
        <v>53</v>
      </c>
      <c r="C115" s="37">
        <v>23</v>
      </c>
      <c r="D115" s="37">
        <v>42</v>
      </c>
      <c r="E115" s="38">
        <f t="shared" si="8"/>
        <v>27.341772151898734</v>
      </c>
      <c r="F115" s="38"/>
      <c r="G115" s="112">
        <v>6</v>
      </c>
      <c r="H115" s="112">
        <v>44</v>
      </c>
      <c r="I115" s="86"/>
      <c r="J115" s="37"/>
      <c r="K115" s="87"/>
      <c r="L115" s="3"/>
      <c r="M115" s="3"/>
      <c r="N115" s="3"/>
      <c r="O115" s="3"/>
      <c r="P115" s="3"/>
    </row>
    <row r="116" spans="1:16">
      <c r="A116" s="65">
        <f t="shared" si="9"/>
        <v>23</v>
      </c>
      <c r="B116" s="42" t="s">
        <v>49</v>
      </c>
      <c r="C116" s="37">
        <v>26</v>
      </c>
      <c r="D116" s="37">
        <v>31</v>
      </c>
      <c r="E116" s="38">
        <f t="shared" si="8"/>
        <v>24.437460716530484</v>
      </c>
      <c r="F116" s="38"/>
      <c r="G116" s="112">
        <v>9</v>
      </c>
      <c r="H116" s="112">
        <v>33</v>
      </c>
      <c r="I116" s="86"/>
      <c r="J116" s="37"/>
      <c r="K116" s="87"/>
      <c r="L116" s="3"/>
      <c r="M116" s="3"/>
      <c r="N116" s="3"/>
      <c r="O116" s="3"/>
      <c r="P116" s="3"/>
    </row>
    <row r="117" spans="1:16">
      <c r="A117" s="65">
        <f t="shared" si="9"/>
        <v>24</v>
      </c>
      <c r="B117" s="42" t="s">
        <v>39</v>
      </c>
      <c r="C117" s="37">
        <v>27</v>
      </c>
      <c r="D117" s="37">
        <v>28</v>
      </c>
      <c r="E117" s="38">
        <f t="shared" si="8"/>
        <v>23.592233009708739</v>
      </c>
      <c r="F117" s="38"/>
      <c r="G117" s="112">
        <v>10</v>
      </c>
      <c r="H117" s="112">
        <v>30</v>
      </c>
      <c r="I117" s="86"/>
      <c r="J117" s="37"/>
      <c r="K117" s="87"/>
      <c r="L117" s="3"/>
      <c r="M117" s="3"/>
      <c r="N117" s="3"/>
      <c r="O117" s="3"/>
      <c r="P117" s="3"/>
    </row>
    <row r="118" spans="1:16" ht="13.5" thickBot="1">
      <c r="A118" s="68">
        <f t="shared" si="9"/>
        <v>25</v>
      </c>
      <c r="B118" s="69" t="s">
        <v>60</v>
      </c>
      <c r="C118" s="70">
        <v>31</v>
      </c>
      <c r="D118" s="70">
        <v>28</v>
      </c>
      <c r="E118" s="71">
        <f t="shared" si="8"/>
        <v>20.593220338983052</v>
      </c>
      <c r="F118" s="71"/>
      <c r="G118" s="130">
        <v>14</v>
      </c>
      <c r="H118" s="130">
        <v>30</v>
      </c>
      <c r="I118" s="89"/>
      <c r="J118" s="70"/>
      <c r="K118" s="90"/>
      <c r="L118" s="3"/>
      <c r="M118" s="3"/>
      <c r="N118" s="3"/>
      <c r="O118" s="3"/>
      <c r="P118" s="3"/>
    </row>
  </sheetData>
  <mergeCells count="7">
    <mergeCell ref="B1:M1"/>
    <mergeCell ref="J3:K3"/>
    <mergeCell ref="N3:O3"/>
    <mergeCell ref="C3:D3"/>
    <mergeCell ref="C33:D33"/>
    <mergeCell ref="C62:D62"/>
    <mergeCell ref="A91:K91"/>
  </mergeCells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22"/>
  <sheetViews>
    <sheetView workbookViewId="0">
      <selection activeCell="B1" sqref="B1:M1"/>
    </sheetView>
  </sheetViews>
  <sheetFormatPr defaultRowHeight="12.75"/>
  <cols>
    <col min="1" max="1" width="6.140625" bestFit="1" customWidth="1"/>
    <col min="2" max="2" width="28.85546875" bestFit="1" customWidth="1"/>
    <col min="3" max="4" width="3" bestFit="1" customWidth="1"/>
    <col min="5" max="5" width="7.42578125" bestFit="1" customWidth="1"/>
    <col min="6" max="6" width="3.28515625" customWidth="1"/>
    <col min="7" max="8" width="3" bestFit="1" customWidth="1"/>
    <col min="9" max="10" width="8.7109375" bestFit="1" customWidth="1"/>
    <col min="11" max="12" width="3" bestFit="1" customWidth="1"/>
    <col min="13" max="13" width="8.5703125" bestFit="1" customWidth="1"/>
    <col min="14" max="14" width="3.5703125" customWidth="1"/>
    <col min="15" max="15" width="2" bestFit="1" customWidth="1"/>
    <col min="16" max="16" width="3" bestFit="1" customWidth="1"/>
  </cols>
  <sheetData>
    <row r="1" spans="1:21">
      <c r="A1" s="1"/>
      <c r="B1" s="182" t="s">
        <v>0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2"/>
      <c r="O1" s="3"/>
      <c r="P1" s="3"/>
    </row>
    <row r="2" spans="1:21" ht="15.75" thickBot="1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3"/>
      <c r="P2" s="3"/>
    </row>
    <row r="3" spans="1:21">
      <c r="A3" s="60" t="s">
        <v>1</v>
      </c>
      <c r="B3" s="61" t="s">
        <v>2</v>
      </c>
      <c r="C3" s="186" t="s">
        <v>3</v>
      </c>
      <c r="D3" s="186"/>
      <c r="E3" s="62" t="s">
        <v>4</v>
      </c>
      <c r="F3" s="62"/>
      <c r="G3" s="186" t="s">
        <v>5</v>
      </c>
      <c r="H3" s="186"/>
      <c r="I3" s="62" t="s">
        <v>6</v>
      </c>
      <c r="J3" s="62" t="s">
        <v>7</v>
      </c>
      <c r="K3" s="184" t="s">
        <v>8</v>
      </c>
      <c r="L3" s="184"/>
      <c r="M3" s="63" t="s">
        <v>9</v>
      </c>
      <c r="N3" s="64"/>
      <c r="O3" s="188" t="s">
        <v>10</v>
      </c>
      <c r="P3" s="189"/>
    </row>
    <row r="4" spans="1:21" ht="13.5" thickBot="1">
      <c r="A4" s="72"/>
      <c r="B4" s="66"/>
      <c r="C4" s="7" t="s">
        <v>11</v>
      </c>
      <c r="D4" s="7" t="s">
        <v>12</v>
      </c>
      <c r="E4" s="7"/>
      <c r="F4" s="23"/>
      <c r="G4" s="7" t="s">
        <v>11</v>
      </c>
      <c r="H4" s="7" t="s">
        <v>12</v>
      </c>
      <c r="I4" s="7"/>
      <c r="J4" s="23"/>
      <c r="K4" s="36" t="s">
        <v>11</v>
      </c>
      <c r="L4" s="36" t="s">
        <v>12</v>
      </c>
      <c r="M4" s="36" t="s">
        <v>13</v>
      </c>
      <c r="N4" s="8"/>
      <c r="O4" s="9" t="s">
        <v>11</v>
      </c>
      <c r="P4" s="67" t="s">
        <v>12</v>
      </c>
    </row>
    <row r="5" spans="1:21">
      <c r="A5" s="91">
        <v>1</v>
      </c>
      <c r="B5" s="107" t="s">
        <v>14</v>
      </c>
      <c r="C5" s="95">
        <v>9</v>
      </c>
      <c r="D5" s="95">
        <v>46</v>
      </c>
      <c r="E5" s="108">
        <f t="shared" ref="E5:E30" si="0">(7.2*60)/(C5+(D5*1/60))</f>
        <v>44.232081911262796</v>
      </c>
      <c r="F5" s="108"/>
      <c r="G5" s="95">
        <v>7</v>
      </c>
      <c r="H5" s="95">
        <v>17</v>
      </c>
      <c r="I5" s="108">
        <f t="shared" ref="I5:I30" si="1">(3.6*60)/(G5+(H5*1/60))</f>
        <v>29.65675057208238</v>
      </c>
      <c r="J5" s="95" t="s">
        <v>15</v>
      </c>
      <c r="K5" s="93">
        <v>17</v>
      </c>
      <c r="L5" s="93">
        <v>3</v>
      </c>
      <c r="M5" s="94">
        <f t="shared" ref="M5:M30" si="2">(10.8*60)/(K5+(L5*1/60))</f>
        <v>38.005865102639298</v>
      </c>
      <c r="N5" s="94"/>
      <c r="O5" s="93">
        <v>0</v>
      </c>
      <c r="P5" s="96">
        <v>0</v>
      </c>
    </row>
    <row r="6" spans="1:21" s="16" customFormat="1">
      <c r="A6" s="97">
        <v>1</v>
      </c>
      <c r="B6" s="103" t="s">
        <v>16</v>
      </c>
      <c r="C6" s="101">
        <v>9</v>
      </c>
      <c r="D6" s="101">
        <v>44</v>
      </c>
      <c r="E6" s="104">
        <f t="shared" si="0"/>
        <v>44.38356164383562</v>
      </c>
      <c r="F6" s="101"/>
      <c r="G6" s="101">
        <v>7</v>
      </c>
      <c r="H6" s="101">
        <v>19</v>
      </c>
      <c r="I6" s="104">
        <f t="shared" si="1"/>
        <v>29.521640091116176</v>
      </c>
      <c r="J6" s="101" t="s">
        <v>15</v>
      </c>
      <c r="K6" s="99">
        <v>17</v>
      </c>
      <c r="L6" s="99">
        <v>3</v>
      </c>
      <c r="M6" s="100">
        <f t="shared" si="2"/>
        <v>38.005865102639298</v>
      </c>
      <c r="N6" s="100"/>
      <c r="O6" s="99">
        <f>K6-17</f>
        <v>0</v>
      </c>
      <c r="P6" s="102">
        <v>0</v>
      </c>
      <c r="Q6"/>
      <c r="R6"/>
      <c r="S6"/>
      <c r="T6"/>
      <c r="U6"/>
    </row>
    <row r="7" spans="1:21">
      <c r="A7" s="65">
        <f>A6+1+1</f>
        <v>3</v>
      </c>
      <c r="B7" s="42" t="s">
        <v>17</v>
      </c>
      <c r="C7" s="11">
        <v>9</v>
      </c>
      <c r="D7" s="11">
        <v>44</v>
      </c>
      <c r="E7" s="12">
        <f t="shared" si="0"/>
        <v>44.38356164383562</v>
      </c>
      <c r="F7" s="11"/>
      <c r="G7" s="11">
        <v>7</v>
      </c>
      <c r="H7" s="11">
        <v>37</v>
      </c>
      <c r="I7" s="12">
        <f t="shared" si="1"/>
        <v>28.358862144420129</v>
      </c>
      <c r="J7" s="11" t="s">
        <v>15</v>
      </c>
      <c r="K7" s="37">
        <v>17</v>
      </c>
      <c r="L7" s="37">
        <v>21</v>
      </c>
      <c r="M7" s="38">
        <f t="shared" si="2"/>
        <v>37.348703170028813</v>
      </c>
      <c r="N7" s="14"/>
      <c r="O7" s="13">
        <f>K7-17</f>
        <v>0</v>
      </c>
      <c r="P7" s="44">
        <v>18</v>
      </c>
    </row>
    <row r="8" spans="1:21" s="16" customFormat="1">
      <c r="A8" s="65">
        <f t="shared" ref="A8:A30" si="3">A7+1</f>
        <v>4</v>
      </c>
      <c r="B8" s="42" t="s">
        <v>18</v>
      </c>
      <c r="C8" s="11">
        <v>9</v>
      </c>
      <c r="D8" s="11">
        <v>47</v>
      </c>
      <c r="E8" s="12">
        <f t="shared" si="0"/>
        <v>44.156729131175467</v>
      </c>
      <c r="F8" s="11"/>
      <c r="G8" s="11">
        <v>7</v>
      </c>
      <c r="H8" s="11">
        <v>45</v>
      </c>
      <c r="I8" s="12">
        <f t="shared" si="1"/>
        <v>27.870967741935484</v>
      </c>
      <c r="J8" s="11" t="s">
        <v>15</v>
      </c>
      <c r="K8" s="37">
        <v>17</v>
      </c>
      <c r="L8" s="37">
        <v>32</v>
      </c>
      <c r="M8" s="38">
        <f t="shared" si="2"/>
        <v>36.958174904942965</v>
      </c>
      <c r="N8" s="14"/>
      <c r="O8" s="13">
        <f>K8-17</f>
        <v>0</v>
      </c>
      <c r="P8" s="44">
        <v>29</v>
      </c>
      <c r="Q8"/>
      <c r="R8"/>
      <c r="S8"/>
      <c r="T8"/>
      <c r="U8"/>
    </row>
    <row r="9" spans="1:21">
      <c r="A9" s="65">
        <f t="shared" si="3"/>
        <v>5</v>
      </c>
      <c r="B9" s="42" t="s">
        <v>19</v>
      </c>
      <c r="C9" s="11">
        <v>10</v>
      </c>
      <c r="D9" s="11">
        <v>0</v>
      </c>
      <c r="E9" s="12">
        <f t="shared" si="0"/>
        <v>43.2</v>
      </c>
      <c r="F9" s="11"/>
      <c r="G9" s="11">
        <v>7</v>
      </c>
      <c r="H9" s="11">
        <v>48</v>
      </c>
      <c r="I9" s="12">
        <f t="shared" si="1"/>
        <v>27.692307692307693</v>
      </c>
      <c r="J9" s="11" t="s">
        <v>15</v>
      </c>
      <c r="K9" s="37">
        <v>17</v>
      </c>
      <c r="L9" s="37">
        <v>48</v>
      </c>
      <c r="M9" s="38">
        <f t="shared" si="2"/>
        <v>36.40449438202247</v>
      </c>
      <c r="N9" s="14"/>
      <c r="O9" s="13">
        <f>K9-17</f>
        <v>0</v>
      </c>
      <c r="P9" s="44">
        <v>45</v>
      </c>
    </row>
    <row r="10" spans="1:21" s="17" customFormat="1">
      <c r="A10" s="65">
        <f t="shared" si="3"/>
        <v>6</v>
      </c>
      <c r="B10" s="42" t="s">
        <v>20</v>
      </c>
      <c r="C10" s="11">
        <v>10</v>
      </c>
      <c r="D10" s="11">
        <v>12</v>
      </c>
      <c r="E10" s="12">
        <f t="shared" si="0"/>
        <v>42.352941176470594</v>
      </c>
      <c r="F10" s="11"/>
      <c r="G10" s="11">
        <v>7</v>
      </c>
      <c r="H10" s="11">
        <v>39</v>
      </c>
      <c r="I10" s="12">
        <f t="shared" si="1"/>
        <v>28.235294117647058</v>
      </c>
      <c r="J10" s="11" t="s">
        <v>15</v>
      </c>
      <c r="K10" s="37">
        <v>17</v>
      </c>
      <c r="L10" s="37">
        <v>51</v>
      </c>
      <c r="M10" s="38">
        <f t="shared" si="2"/>
        <v>36.30252100840336</v>
      </c>
      <c r="N10" s="14"/>
      <c r="O10" s="13">
        <f>K10-17</f>
        <v>0</v>
      </c>
      <c r="P10" s="44">
        <v>48</v>
      </c>
      <c r="Q10"/>
      <c r="R10"/>
      <c r="S10"/>
      <c r="T10"/>
      <c r="U10"/>
    </row>
    <row r="11" spans="1:21">
      <c r="A11" s="65">
        <f t="shared" si="3"/>
        <v>7</v>
      </c>
      <c r="B11" s="42" t="s">
        <v>21</v>
      </c>
      <c r="C11" s="11">
        <v>10</v>
      </c>
      <c r="D11" s="11">
        <v>27</v>
      </c>
      <c r="E11" s="12">
        <f t="shared" si="0"/>
        <v>41.33971291866029</v>
      </c>
      <c r="F11" s="11"/>
      <c r="G11" s="11">
        <v>7</v>
      </c>
      <c r="H11" s="11">
        <v>50</v>
      </c>
      <c r="I11" s="12">
        <f t="shared" si="1"/>
        <v>27.574468085106385</v>
      </c>
      <c r="J11" s="11" t="s">
        <v>15</v>
      </c>
      <c r="K11" s="37">
        <v>18</v>
      </c>
      <c r="L11" s="37">
        <v>17</v>
      </c>
      <c r="M11" s="38">
        <f t="shared" si="2"/>
        <v>35.442114858705558</v>
      </c>
      <c r="N11" s="14"/>
      <c r="O11" s="13">
        <v>1</v>
      </c>
      <c r="P11" s="44">
        <v>14</v>
      </c>
    </row>
    <row r="12" spans="1:21" s="17" customFormat="1">
      <c r="A12" s="65">
        <f t="shared" si="3"/>
        <v>8</v>
      </c>
      <c r="B12" s="42" t="s">
        <v>22</v>
      </c>
      <c r="C12" s="11">
        <v>10</v>
      </c>
      <c r="D12" s="11">
        <v>16</v>
      </c>
      <c r="E12" s="12">
        <f t="shared" si="0"/>
        <v>42.077922077922075</v>
      </c>
      <c r="F12" s="11"/>
      <c r="G12" s="11">
        <v>8</v>
      </c>
      <c r="H12" s="11">
        <v>6</v>
      </c>
      <c r="I12" s="12">
        <f t="shared" si="1"/>
        <v>26.666666666666668</v>
      </c>
      <c r="J12" s="11" t="s">
        <v>15</v>
      </c>
      <c r="K12" s="37">
        <v>18</v>
      </c>
      <c r="L12" s="37">
        <v>22</v>
      </c>
      <c r="M12" s="38">
        <f t="shared" si="2"/>
        <v>35.281306715063522</v>
      </c>
      <c r="N12" s="14"/>
      <c r="O12" s="13">
        <f>K12-17</f>
        <v>1</v>
      </c>
      <c r="P12" s="44">
        <v>19</v>
      </c>
      <c r="Q12"/>
      <c r="R12"/>
      <c r="S12"/>
      <c r="T12"/>
      <c r="U12"/>
    </row>
    <row r="13" spans="1:21">
      <c r="A13" s="65">
        <f t="shared" si="3"/>
        <v>9</v>
      </c>
      <c r="B13" s="42" t="s">
        <v>23</v>
      </c>
      <c r="C13" s="11">
        <v>10</v>
      </c>
      <c r="D13" s="11">
        <v>20</v>
      </c>
      <c r="E13" s="12">
        <f t="shared" si="0"/>
        <v>41.806451612903224</v>
      </c>
      <c r="F13" s="11"/>
      <c r="G13" s="11">
        <v>8</v>
      </c>
      <c r="H13" s="11">
        <v>16</v>
      </c>
      <c r="I13" s="12">
        <f t="shared" si="1"/>
        <v>26.129032258064512</v>
      </c>
      <c r="J13" s="11" t="s">
        <v>15</v>
      </c>
      <c r="K13" s="37">
        <v>18</v>
      </c>
      <c r="L13" s="37">
        <v>36</v>
      </c>
      <c r="M13" s="38">
        <f t="shared" si="2"/>
        <v>34.838709677419352</v>
      </c>
      <c r="N13" s="14"/>
      <c r="O13" s="13">
        <v>1</v>
      </c>
      <c r="P13" s="44">
        <v>33</v>
      </c>
    </row>
    <row r="14" spans="1:21" s="17" customFormat="1">
      <c r="A14" s="65">
        <f t="shared" si="3"/>
        <v>10</v>
      </c>
      <c r="B14" s="42" t="s">
        <v>24</v>
      </c>
      <c r="C14" s="11">
        <v>10</v>
      </c>
      <c r="D14" s="11">
        <v>37</v>
      </c>
      <c r="E14" s="12">
        <f t="shared" si="0"/>
        <v>40.690737833594973</v>
      </c>
      <c r="F14" s="11"/>
      <c r="G14" s="11">
        <v>8</v>
      </c>
      <c r="H14" s="11">
        <v>15</v>
      </c>
      <c r="I14" s="12">
        <f t="shared" si="1"/>
        <v>26.181818181818183</v>
      </c>
      <c r="J14" s="11" t="s">
        <v>15</v>
      </c>
      <c r="K14" s="37">
        <v>18</v>
      </c>
      <c r="L14" s="37">
        <v>52</v>
      </c>
      <c r="M14" s="38">
        <f t="shared" si="2"/>
        <v>34.346289752650179</v>
      </c>
      <c r="N14" s="14"/>
      <c r="O14" s="13">
        <f>K14-17</f>
        <v>1</v>
      </c>
      <c r="P14" s="44">
        <v>49</v>
      </c>
      <c r="Q14"/>
      <c r="R14"/>
      <c r="S14"/>
      <c r="T14"/>
      <c r="U14"/>
    </row>
    <row r="15" spans="1:21">
      <c r="A15" s="65">
        <f t="shared" si="3"/>
        <v>11</v>
      </c>
      <c r="B15" s="42" t="s">
        <v>25</v>
      </c>
      <c r="C15" s="11">
        <v>10</v>
      </c>
      <c r="D15" s="11">
        <v>56</v>
      </c>
      <c r="E15" s="12">
        <f t="shared" si="0"/>
        <v>39.512195121951216</v>
      </c>
      <c r="F15" s="11"/>
      <c r="G15" s="11">
        <v>8</v>
      </c>
      <c r="H15" s="11">
        <v>14</v>
      </c>
      <c r="I15" s="12">
        <f t="shared" si="1"/>
        <v>26.234817813765186</v>
      </c>
      <c r="J15" s="11" t="s">
        <v>15</v>
      </c>
      <c r="K15" s="37">
        <v>19</v>
      </c>
      <c r="L15" s="37">
        <v>10</v>
      </c>
      <c r="M15" s="38">
        <f t="shared" si="2"/>
        <v>33.80869565217391</v>
      </c>
      <c r="N15" s="14"/>
      <c r="O15" s="13">
        <v>2</v>
      </c>
      <c r="P15" s="44">
        <v>7</v>
      </c>
    </row>
    <row r="16" spans="1:21" s="17" customFormat="1">
      <c r="A16" s="65">
        <f t="shared" si="3"/>
        <v>12</v>
      </c>
      <c r="B16" s="42" t="s">
        <v>26</v>
      </c>
      <c r="C16" s="11">
        <v>10</v>
      </c>
      <c r="D16" s="11">
        <v>55</v>
      </c>
      <c r="E16" s="12">
        <f t="shared" si="0"/>
        <v>39.572519083969468</v>
      </c>
      <c r="F16" s="11"/>
      <c r="G16" s="11">
        <v>8</v>
      </c>
      <c r="H16" s="11">
        <v>16</v>
      </c>
      <c r="I16" s="12">
        <f t="shared" si="1"/>
        <v>26.129032258064512</v>
      </c>
      <c r="J16" s="11" t="s">
        <v>15</v>
      </c>
      <c r="K16" s="37">
        <v>19</v>
      </c>
      <c r="L16" s="37">
        <v>11</v>
      </c>
      <c r="M16" s="38">
        <f t="shared" si="2"/>
        <v>33.779322328410075</v>
      </c>
      <c r="N16" s="14"/>
      <c r="O16" s="13">
        <v>2</v>
      </c>
      <c r="P16" s="44">
        <v>8</v>
      </c>
      <c r="Q16"/>
      <c r="R16"/>
      <c r="S16"/>
      <c r="T16"/>
      <c r="U16"/>
    </row>
    <row r="17" spans="1:21">
      <c r="A17" s="65">
        <f t="shared" si="3"/>
        <v>13</v>
      </c>
      <c r="B17" s="42" t="s">
        <v>27</v>
      </c>
      <c r="C17" s="11">
        <v>10</v>
      </c>
      <c r="D17" s="11">
        <v>42</v>
      </c>
      <c r="E17" s="12">
        <f t="shared" si="0"/>
        <v>40.373831775700936</v>
      </c>
      <c r="F17" s="12"/>
      <c r="G17" s="11">
        <v>8</v>
      </c>
      <c r="H17" s="11">
        <v>35</v>
      </c>
      <c r="I17" s="12">
        <f t="shared" si="1"/>
        <v>25.16504854368932</v>
      </c>
      <c r="J17" s="11" t="s">
        <v>15</v>
      </c>
      <c r="K17" s="37">
        <v>19</v>
      </c>
      <c r="L17" s="37">
        <v>17</v>
      </c>
      <c r="M17" s="38">
        <f t="shared" si="2"/>
        <v>33.604148660328434</v>
      </c>
      <c r="N17" s="14"/>
      <c r="O17" s="13">
        <v>2</v>
      </c>
      <c r="P17" s="44">
        <v>14</v>
      </c>
    </row>
    <row r="18" spans="1:21" s="17" customFormat="1">
      <c r="A18" s="65">
        <f t="shared" si="3"/>
        <v>14</v>
      </c>
      <c r="B18" s="42" t="s">
        <v>28</v>
      </c>
      <c r="C18" s="11">
        <v>10</v>
      </c>
      <c r="D18" s="11">
        <v>49</v>
      </c>
      <c r="E18" s="12">
        <f t="shared" si="0"/>
        <v>39.938366718027737</v>
      </c>
      <c r="F18" s="11"/>
      <c r="G18" s="11">
        <v>8</v>
      </c>
      <c r="H18" s="11">
        <v>29</v>
      </c>
      <c r="I18" s="12">
        <f t="shared" si="1"/>
        <v>25.461689587426328</v>
      </c>
      <c r="J18" s="11" t="s">
        <v>15</v>
      </c>
      <c r="K18" s="37">
        <v>19</v>
      </c>
      <c r="L18" s="37">
        <v>18</v>
      </c>
      <c r="M18" s="38">
        <f t="shared" si="2"/>
        <v>33.575129533678755</v>
      </c>
      <c r="N18" s="14"/>
      <c r="O18" s="13">
        <f>K18-17</f>
        <v>2</v>
      </c>
      <c r="P18" s="44">
        <v>15</v>
      </c>
      <c r="Q18"/>
      <c r="R18"/>
      <c r="S18"/>
      <c r="T18"/>
      <c r="U18"/>
    </row>
    <row r="19" spans="1:21">
      <c r="A19" s="65">
        <f t="shared" si="3"/>
        <v>15</v>
      </c>
      <c r="B19" s="42" t="s">
        <v>29</v>
      </c>
      <c r="C19" s="11">
        <v>10</v>
      </c>
      <c r="D19" s="11">
        <v>56</v>
      </c>
      <c r="E19" s="12">
        <f t="shared" si="0"/>
        <v>39.512195121951216</v>
      </c>
      <c r="F19" s="11"/>
      <c r="G19" s="11">
        <v>8</v>
      </c>
      <c r="H19" s="11">
        <v>29</v>
      </c>
      <c r="I19" s="12">
        <f t="shared" si="1"/>
        <v>25.461689587426328</v>
      </c>
      <c r="J19" s="11" t="s">
        <v>15</v>
      </c>
      <c r="K19" s="37">
        <v>19</v>
      </c>
      <c r="L19" s="37">
        <v>25</v>
      </c>
      <c r="M19" s="38">
        <f t="shared" si="2"/>
        <v>33.373390557939913</v>
      </c>
      <c r="N19" s="14"/>
      <c r="O19" s="13">
        <f>K19-17</f>
        <v>2</v>
      </c>
      <c r="P19" s="44">
        <v>22</v>
      </c>
    </row>
    <row r="20" spans="1:21" s="17" customFormat="1">
      <c r="A20" s="65">
        <f t="shared" si="3"/>
        <v>16</v>
      </c>
      <c r="B20" s="42" t="s">
        <v>30</v>
      </c>
      <c r="C20" s="11">
        <v>10</v>
      </c>
      <c r="D20" s="11">
        <v>52</v>
      </c>
      <c r="E20" s="12">
        <f t="shared" si="0"/>
        <v>39.754601226993863</v>
      </c>
      <c r="F20" s="11"/>
      <c r="G20" s="11">
        <v>8</v>
      </c>
      <c r="H20" s="11">
        <v>37</v>
      </c>
      <c r="I20" s="12">
        <f t="shared" si="1"/>
        <v>25.067698259187619</v>
      </c>
      <c r="J20" s="11" t="s">
        <v>15</v>
      </c>
      <c r="K20" s="37">
        <v>19</v>
      </c>
      <c r="L20" s="37">
        <v>29</v>
      </c>
      <c r="M20" s="38">
        <f t="shared" si="2"/>
        <v>33.259195893926432</v>
      </c>
      <c r="N20" s="14"/>
      <c r="O20" s="13">
        <v>2</v>
      </c>
      <c r="P20" s="44">
        <v>26</v>
      </c>
      <c r="Q20"/>
      <c r="R20"/>
      <c r="S20"/>
      <c r="T20"/>
      <c r="U20"/>
    </row>
    <row r="21" spans="1:21">
      <c r="A21" s="65">
        <f t="shared" si="3"/>
        <v>17</v>
      </c>
      <c r="B21" s="42" t="s">
        <v>31</v>
      </c>
      <c r="C21" s="11">
        <v>10</v>
      </c>
      <c r="D21" s="11">
        <v>53</v>
      </c>
      <c r="E21" s="12">
        <f t="shared" si="0"/>
        <v>39.693721286370597</v>
      </c>
      <c r="F21" s="11"/>
      <c r="G21" s="11">
        <v>8</v>
      </c>
      <c r="H21" s="11">
        <v>41</v>
      </c>
      <c r="I21" s="12">
        <f t="shared" si="1"/>
        <v>24.875239923224566</v>
      </c>
      <c r="J21" s="11" t="s">
        <v>15</v>
      </c>
      <c r="K21" s="37">
        <v>19</v>
      </c>
      <c r="L21" s="37">
        <v>34</v>
      </c>
      <c r="M21" s="38">
        <f t="shared" si="2"/>
        <v>33.1175468483816</v>
      </c>
      <c r="N21" s="14"/>
      <c r="O21" s="13">
        <v>2</v>
      </c>
      <c r="P21" s="44">
        <v>31</v>
      </c>
    </row>
    <row r="22" spans="1:21" s="17" customFormat="1">
      <c r="A22" s="65">
        <f t="shared" si="3"/>
        <v>18</v>
      </c>
      <c r="B22" s="42" t="s">
        <v>32</v>
      </c>
      <c r="C22" s="11">
        <v>10</v>
      </c>
      <c r="D22" s="11">
        <v>46</v>
      </c>
      <c r="E22" s="12">
        <f t="shared" si="0"/>
        <v>40.12383900928792</v>
      </c>
      <c r="F22" s="11"/>
      <c r="G22" s="11">
        <v>8</v>
      </c>
      <c r="H22" s="11">
        <v>50</v>
      </c>
      <c r="I22" s="12">
        <f t="shared" si="1"/>
        <v>24.452830188679243</v>
      </c>
      <c r="J22" s="11" t="s">
        <v>15</v>
      </c>
      <c r="K22" s="37">
        <v>19</v>
      </c>
      <c r="L22" s="37">
        <v>36</v>
      </c>
      <c r="M22" s="38">
        <f t="shared" si="2"/>
        <v>33.061224489795919</v>
      </c>
      <c r="N22" s="14"/>
      <c r="O22" s="13">
        <v>2</v>
      </c>
      <c r="P22" s="44">
        <v>33</v>
      </c>
      <c r="Q22"/>
      <c r="R22"/>
      <c r="S22"/>
      <c r="T22"/>
      <c r="U22"/>
    </row>
    <row r="23" spans="1:21">
      <c r="A23" s="65">
        <f t="shared" si="3"/>
        <v>19</v>
      </c>
      <c r="B23" s="42" t="s">
        <v>33</v>
      </c>
      <c r="C23" s="11">
        <v>11</v>
      </c>
      <c r="D23" s="11">
        <v>14</v>
      </c>
      <c r="E23" s="12">
        <f t="shared" si="0"/>
        <v>38.456973293768549</v>
      </c>
      <c r="F23" s="11"/>
      <c r="G23" s="11">
        <v>8</v>
      </c>
      <c r="H23" s="11">
        <v>40</v>
      </c>
      <c r="I23" s="12">
        <f t="shared" si="1"/>
        <v>24.923076923076923</v>
      </c>
      <c r="J23" s="11" t="s">
        <v>15</v>
      </c>
      <c r="K23" s="37">
        <v>19</v>
      </c>
      <c r="L23" s="37">
        <v>54</v>
      </c>
      <c r="M23" s="38">
        <f t="shared" si="2"/>
        <v>32.562814070351763</v>
      </c>
      <c r="N23" s="14"/>
      <c r="O23" s="13">
        <v>2</v>
      </c>
      <c r="P23" s="44">
        <v>51</v>
      </c>
    </row>
    <row r="24" spans="1:21" s="17" customFormat="1">
      <c r="A24" s="65">
        <f t="shared" si="3"/>
        <v>20</v>
      </c>
      <c r="B24" s="42" t="s">
        <v>34</v>
      </c>
      <c r="C24" s="11">
        <v>11</v>
      </c>
      <c r="D24" s="11">
        <v>21</v>
      </c>
      <c r="E24" s="12">
        <f t="shared" si="0"/>
        <v>38.061674008810577</v>
      </c>
      <c r="F24" s="12"/>
      <c r="G24" s="11">
        <v>8</v>
      </c>
      <c r="H24" s="11">
        <v>55</v>
      </c>
      <c r="I24" s="12">
        <f t="shared" si="1"/>
        <v>24.224299065420563</v>
      </c>
      <c r="J24" s="11" t="s">
        <v>15</v>
      </c>
      <c r="K24" s="37">
        <v>20</v>
      </c>
      <c r="L24" s="37">
        <v>16</v>
      </c>
      <c r="M24" s="38">
        <f t="shared" si="2"/>
        <v>31.973684210526319</v>
      </c>
      <c r="N24" s="14"/>
      <c r="O24" s="13">
        <v>3</v>
      </c>
      <c r="P24" s="44">
        <v>13</v>
      </c>
      <c r="Q24"/>
      <c r="R24"/>
      <c r="S24"/>
      <c r="T24"/>
      <c r="U24"/>
    </row>
    <row r="25" spans="1:21">
      <c r="A25" s="65">
        <f t="shared" si="3"/>
        <v>21</v>
      </c>
      <c r="B25" s="42" t="s">
        <v>35</v>
      </c>
      <c r="C25" s="11">
        <v>11</v>
      </c>
      <c r="D25" s="11">
        <v>37</v>
      </c>
      <c r="E25" s="12">
        <f t="shared" si="0"/>
        <v>37.187948350071736</v>
      </c>
      <c r="F25" s="11"/>
      <c r="G25" s="11">
        <v>8</v>
      </c>
      <c r="H25" s="11">
        <v>44</v>
      </c>
      <c r="I25" s="12">
        <f t="shared" si="1"/>
        <v>24.732824427480917</v>
      </c>
      <c r="J25" s="11" t="s">
        <v>15</v>
      </c>
      <c r="K25" s="37">
        <v>20</v>
      </c>
      <c r="L25" s="37">
        <v>21</v>
      </c>
      <c r="M25" s="38">
        <f t="shared" si="2"/>
        <v>31.842751842751841</v>
      </c>
      <c r="N25" s="14"/>
      <c r="O25" s="13">
        <v>3</v>
      </c>
      <c r="P25" s="44">
        <v>18</v>
      </c>
    </row>
    <row r="26" spans="1:21" s="17" customFormat="1">
      <c r="A26" s="65">
        <f t="shared" si="3"/>
        <v>22</v>
      </c>
      <c r="B26" s="42" t="s">
        <v>36</v>
      </c>
      <c r="C26" s="11">
        <v>11</v>
      </c>
      <c r="D26" s="11">
        <v>39</v>
      </c>
      <c r="E26" s="12">
        <f t="shared" si="0"/>
        <v>37.081545064377679</v>
      </c>
      <c r="F26" s="11"/>
      <c r="G26" s="11">
        <v>8</v>
      </c>
      <c r="H26" s="11">
        <v>51</v>
      </c>
      <c r="I26" s="12">
        <f t="shared" si="1"/>
        <v>24.406779661016952</v>
      </c>
      <c r="J26" s="11" t="s">
        <v>15</v>
      </c>
      <c r="K26" s="37">
        <v>20</v>
      </c>
      <c r="L26" s="37">
        <v>30</v>
      </c>
      <c r="M26" s="38">
        <f t="shared" si="2"/>
        <v>31.609756097560975</v>
      </c>
      <c r="N26" s="14"/>
      <c r="O26" s="13">
        <v>3</v>
      </c>
      <c r="P26" s="44">
        <v>27</v>
      </c>
      <c r="Q26"/>
      <c r="R26"/>
      <c r="S26"/>
      <c r="T26"/>
      <c r="U26"/>
    </row>
    <row r="27" spans="1:21" s="17" customFormat="1">
      <c r="A27" s="65">
        <f t="shared" si="3"/>
        <v>23</v>
      </c>
      <c r="B27" s="42" t="s">
        <v>37</v>
      </c>
      <c r="C27" s="11">
        <v>11</v>
      </c>
      <c r="D27" s="11">
        <v>34</v>
      </c>
      <c r="E27" s="12">
        <f t="shared" si="0"/>
        <v>37.34870317002882</v>
      </c>
      <c r="F27" s="11"/>
      <c r="G27" s="11">
        <v>9</v>
      </c>
      <c r="H27" s="11">
        <v>13</v>
      </c>
      <c r="I27" s="12">
        <f t="shared" si="1"/>
        <v>23.435804701627486</v>
      </c>
      <c r="J27" s="11" t="s">
        <v>15</v>
      </c>
      <c r="K27" s="37">
        <v>20</v>
      </c>
      <c r="L27" s="37">
        <v>47</v>
      </c>
      <c r="M27" s="38">
        <f t="shared" si="2"/>
        <v>31.178829190056131</v>
      </c>
      <c r="N27" s="14"/>
      <c r="O27" s="13">
        <v>3</v>
      </c>
      <c r="P27" s="44">
        <v>44</v>
      </c>
      <c r="Q27"/>
      <c r="R27"/>
      <c r="S27"/>
      <c r="T27"/>
      <c r="U27"/>
    </row>
    <row r="28" spans="1:21">
      <c r="A28" s="65">
        <f t="shared" si="3"/>
        <v>24</v>
      </c>
      <c r="B28" s="42" t="s">
        <v>38</v>
      </c>
      <c r="C28" s="11">
        <v>12</v>
      </c>
      <c r="D28" s="11">
        <v>6</v>
      </c>
      <c r="E28" s="12">
        <f t="shared" si="0"/>
        <v>35.702479338842977</v>
      </c>
      <c r="F28" s="12"/>
      <c r="G28" s="11">
        <v>9</v>
      </c>
      <c r="H28" s="11">
        <v>26</v>
      </c>
      <c r="I28" s="12">
        <f t="shared" si="1"/>
        <v>22.897526501766784</v>
      </c>
      <c r="J28" s="11" t="s">
        <v>15</v>
      </c>
      <c r="K28" s="37">
        <v>21</v>
      </c>
      <c r="L28" s="37">
        <v>32</v>
      </c>
      <c r="M28" s="38">
        <f t="shared" si="2"/>
        <v>30.092879256965944</v>
      </c>
      <c r="N28" s="14"/>
      <c r="O28" s="13">
        <v>4</v>
      </c>
      <c r="P28" s="44">
        <v>29</v>
      </c>
    </row>
    <row r="29" spans="1:21">
      <c r="A29" s="65">
        <f t="shared" si="3"/>
        <v>25</v>
      </c>
      <c r="B29" s="42" t="s">
        <v>39</v>
      </c>
      <c r="C29" s="11">
        <v>13</v>
      </c>
      <c r="D29" s="11">
        <v>28</v>
      </c>
      <c r="E29" s="12">
        <f t="shared" si="0"/>
        <v>32.079207920792079</v>
      </c>
      <c r="F29" s="11"/>
      <c r="G29" s="11">
        <v>11</v>
      </c>
      <c r="H29" s="11">
        <v>8</v>
      </c>
      <c r="I29" s="12">
        <f t="shared" si="1"/>
        <v>19.401197604790418</v>
      </c>
      <c r="J29" s="11" t="s">
        <v>15</v>
      </c>
      <c r="K29" s="37">
        <v>24</v>
      </c>
      <c r="L29" s="37">
        <v>36</v>
      </c>
      <c r="M29" s="38">
        <f t="shared" si="2"/>
        <v>26.341463414634145</v>
      </c>
      <c r="N29" s="14"/>
      <c r="O29" s="13">
        <v>4</v>
      </c>
      <c r="P29" s="44">
        <v>33</v>
      </c>
    </row>
    <row r="30" spans="1:21" s="17" customFormat="1" ht="13.5" thickBot="1">
      <c r="A30" s="68">
        <f t="shared" si="3"/>
        <v>26</v>
      </c>
      <c r="B30" s="69" t="s">
        <v>40</v>
      </c>
      <c r="C30" s="48">
        <v>13</v>
      </c>
      <c r="D30" s="48">
        <v>20</v>
      </c>
      <c r="E30" s="57">
        <f t="shared" si="0"/>
        <v>32.4</v>
      </c>
      <c r="F30" s="48"/>
      <c r="G30" s="48">
        <v>11</v>
      </c>
      <c r="H30" s="48">
        <v>33</v>
      </c>
      <c r="I30" s="57">
        <f t="shared" si="1"/>
        <v>18.7012987012987</v>
      </c>
      <c r="J30" s="48" t="s">
        <v>15</v>
      </c>
      <c r="K30" s="70">
        <v>24</v>
      </c>
      <c r="L30" s="70">
        <v>53</v>
      </c>
      <c r="M30" s="71">
        <f t="shared" si="2"/>
        <v>26.041527126590758</v>
      </c>
      <c r="N30" s="46"/>
      <c r="O30" s="47">
        <v>4</v>
      </c>
      <c r="P30" s="49">
        <v>50</v>
      </c>
      <c r="Q30"/>
      <c r="R30"/>
      <c r="S30"/>
      <c r="T30"/>
      <c r="U30"/>
    </row>
    <row r="32" spans="1:21" ht="13.5" thickBot="1"/>
    <row r="33" spans="1:16">
      <c r="A33" s="50" t="s">
        <v>41</v>
      </c>
      <c r="B33" s="51"/>
      <c r="C33" s="51"/>
      <c r="D33" s="51"/>
      <c r="E33" s="51"/>
      <c r="F33" s="51"/>
      <c r="G33" s="51"/>
      <c r="H33" s="51"/>
      <c r="I33" s="51"/>
      <c r="J33" s="51"/>
      <c r="K33" s="52"/>
      <c r="L33" s="3"/>
      <c r="M33" s="3"/>
      <c r="N33" s="3"/>
      <c r="O33" s="3"/>
      <c r="P33" s="3"/>
    </row>
    <row r="34" spans="1:16">
      <c r="A34" s="53" t="s">
        <v>1</v>
      </c>
      <c r="B34" s="6" t="s">
        <v>2</v>
      </c>
      <c r="C34" s="187" t="s">
        <v>3</v>
      </c>
      <c r="D34" s="187"/>
      <c r="E34" s="5" t="s">
        <v>4</v>
      </c>
      <c r="F34" s="18"/>
      <c r="G34" s="19" t="s">
        <v>10</v>
      </c>
      <c r="H34" s="20"/>
      <c r="I34" s="21" t="s">
        <v>7</v>
      </c>
      <c r="J34" s="22"/>
      <c r="K34" s="54"/>
    </row>
    <row r="35" spans="1:16">
      <c r="A35" s="55"/>
      <c r="B35" s="16"/>
      <c r="C35" s="7" t="s">
        <v>11</v>
      </c>
      <c r="D35" s="7" t="s">
        <v>12</v>
      </c>
      <c r="E35" s="7"/>
      <c r="F35" s="23"/>
      <c r="G35" s="7" t="s">
        <v>11</v>
      </c>
      <c r="H35" s="7" t="s">
        <v>12</v>
      </c>
      <c r="I35" s="24"/>
      <c r="J35" s="25"/>
      <c r="K35" s="54"/>
    </row>
    <row r="36" spans="1:16">
      <c r="A36" s="97">
        <v>1</v>
      </c>
      <c r="B36" s="103" t="s">
        <v>16</v>
      </c>
      <c r="C36" s="101">
        <v>9</v>
      </c>
      <c r="D36" s="101">
        <v>44</v>
      </c>
      <c r="E36" s="104">
        <f t="shared" ref="E36:E61" si="4">(7.2*60)/(C36+(D36*1/60))</f>
        <v>44.38356164383562</v>
      </c>
      <c r="F36" s="105"/>
      <c r="G36" s="106">
        <v>0</v>
      </c>
      <c r="H36" s="106">
        <v>0</v>
      </c>
      <c r="I36" s="101" t="s">
        <v>15</v>
      </c>
      <c r="J36" s="99"/>
      <c r="K36" s="102"/>
    </row>
    <row r="37" spans="1:16">
      <c r="A37" s="97">
        <v>1</v>
      </c>
      <c r="B37" s="103" t="s">
        <v>17</v>
      </c>
      <c r="C37" s="101">
        <v>9</v>
      </c>
      <c r="D37" s="101">
        <v>44</v>
      </c>
      <c r="E37" s="104">
        <f t="shared" si="4"/>
        <v>44.38356164383562</v>
      </c>
      <c r="F37" s="105"/>
      <c r="G37" s="106">
        <v>0</v>
      </c>
      <c r="H37" s="106">
        <v>0</v>
      </c>
      <c r="I37" s="101" t="s">
        <v>15</v>
      </c>
      <c r="J37" s="99"/>
      <c r="K37" s="102"/>
    </row>
    <row r="38" spans="1:16">
      <c r="A38" s="43">
        <f>A37+1+1</f>
        <v>3</v>
      </c>
      <c r="B38" s="10" t="s">
        <v>14</v>
      </c>
      <c r="C38" s="11">
        <v>9</v>
      </c>
      <c r="D38" s="11">
        <v>46</v>
      </c>
      <c r="E38" s="12">
        <f t="shared" si="4"/>
        <v>44.232081911262796</v>
      </c>
      <c r="F38" s="26"/>
      <c r="G38" s="27">
        <v>0</v>
      </c>
      <c r="H38" s="27">
        <v>2</v>
      </c>
      <c r="I38" s="11" t="s">
        <v>15</v>
      </c>
      <c r="J38" s="13"/>
      <c r="K38" s="44"/>
    </row>
    <row r="39" spans="1:16">
      <c r="A39" s="43">
        <f t="shared" ref="A39:A61" si="5">A38+1</f>
        <v>4</v>
      </c>
      <c r="B39" s="10" t="s">
        <v>18</v>
      </c>
      <c r="C39" s="11">
        <v>9</v>
      </c>
      <c r="D39" s="11">
        <v>47</v>
      </c>
      <c r="E39" s="12">
        <f t="shared" si="4"/>
        <v>44.156729131175467</v>
      </c>
      <c r="F39" s="26"/>
      <c r="G39" s="27">
        <v>0</v>
      </c>
      <c r="H39" s="27">
        <v>3</v>
      </c>
      <c r="I39" s="11" t="s">
        <v>15</v>
      </c>
      <c r="J39" s="13"/>
      <c r="K39" s="44"/>
    </row>
    <row r="40" spans="1:16">
      <c r="A40" s="43">
        <f t="shared" si="5"/>
        <v>5</v>
      </c>
      <c r="B40" s="10" t="s">
        <v>19</v>
      </c>
      <c r="C40" s="11">
        <v>10</v>
      </c>
      <c r="D40" s="11">
        <v>0</v>
      </c>
      <c r="E40" s="12">
        <f t="shared" si="4"/>
        <v>43.2</v>
      </c>
      <c r="F40" s="26"/>
      <c r="G40" s="27">
        <v>0</v>
      </c>
      <c r="H40" s="27">
        <v>16</v>
      </c>
      <c r="I40" s="11" t="s">
        <v>15</v>
      </c>
      <c r="J40" s="13"/>
      <c r="K40" s="44"/>
    </row>
    <row r="41" spans="1:16">
      <c r="A41" s="43">
        <f t="shared" si="5"/>
        <v>6</v>
      </c>
      <c r="B41" s="10" t="s">
        <v>20</v>
      </c>
      <c r="C41" s="11">
        <v>10</v>
      </c>
      <c r="D41" s="11">
        <v>12</v>
      </c>
      <c r="E41" s="12">
        <f t="shared" si="4"/>
        <v>42.352941176470594</v>
      </c>
      <c r="F41" s="26"/>
      <c r="G41" s="27">
        <v>0</v>
      </c>
      <c r="H41" s="27">
        <v>28</v>
      </c>
      <c r="I41" s="11" t="s">
        <v>15</v>
      </c>
      <c r="J41" s="13"/>
      <c r="K41" s="44"/>
    </row>
    <row r="42" spans="1:16">
      <c r="A42" s="43">
        <f t="shared" si="5"/>
        <v>7</v>
      </c>
      <c r="B42" s="10" t="s">
        <v>22</v>
      </c>
      <c r="C42" s="11">
        <v>10</v>
      </c>
      <c r="D42" s="11">
        <v>16</v>
      </c>
      <c r="E42" s="12">
        <f t="shared" si="4"/>
        <v>42.077922077922075</v>
      </c>
      <c r="F42" s="26"/>
      <c r="G42" s="27">
        <v>0</v>
      </c>
      <c r="H42" s="27">
        <v>32</v>
      </c>
      <c r="I42" s="11" t="s">
        <v>15</v>
      </c>
      <c r="J42" s="13"/>
      <c r="K42" s="44"/>
    </row>
    <row r="43" spans="1:16">
      <c r="A43" s="43">
        <f t="shared" si="5"/>
        <v>8</v>
      </c>
      <c r="B43" s="10" t="s">
        <v>23</v>
      </c>
      <c r="C43" s="11">
        <v>10</v>
      </c>
      <c r="D43" s="11">
        <v>20</v>
      </c>
      <c r="E43" s="12">
        <f t="shared" si="4"/>
        <v>41.806451612903224</v>
      </c>
      <c r="F43" s="26"/>
      <c r="G43" s="27">
        <v>0</v>
      </c>
      <c r="H43" s="27">
        <v>36</v>
      </c>
      <c r="I43" s="11" t="s">
        <v>15</v>
      </c>
      <c r="J43" s="13"/>
      <c r="K43" s="44"/>
    </row>
    <row r="44" spans="1:16">
      <c r="A44" s="43">
        <f t="shared" si="5"/>
        <v>9</v>
      </c>
      <c r="B44" s="10" t="s">
        <v>21</v>
      </c>
      <c r="C44" s="11">
        <v>10</v>
      </c>
      <c r="D44" s="11">
        <v>27</v>
      </c>
      <c r="E44" s="12">
        <f t="shared" si="4"/>
        <v>41.33971291866029</v>
      </c>
      <c r="F44" s="26"/>
      <c r="G44" s="27">
        <v>0</v>
      </c>
      <c r="H44" s="27">
        <v>43</v>
      </c>
      <c r="I44" s="11" t="s">
        <v>15</v>
      </c>
      <c r="J44" s="13"/>
      <c r="K44" s="44"/>
    </row>
    <row r="45" spans="1:16">
      <c r="A45" s="43">
        <f t="shared" si="5"/>
        <v>10</v>
      </c>
      <c r="B45" s="10" t="s">
        <v>24</v>
      </c>
      <c r="C45" s="11">
        <v>10</v>
      </c>
      <c r="D45" s="11">
        <v>37</v>
      </c>
      <c r="E45" s="12">
        <f t="shared" si="4"/>
        <v>40.690737833594973</v>
      </c>
      <c r="F45" s="26"/>
      <c r="G45" s="27">
        <v>0</v>
      </c>
      <c r="H45" s="27">
        <v>53</v>
      </c>
      <c r="I45" s="11" t="s">
        <v>15</v>
      </c>
      <c r="J45" s="13"/>
      <c r="K45" s="44"/>
    </row>
    <row r="46" spans="1:16">
      <c r="A46" s="43">
        <f t="shared" si="5"/>
        <v>11</v>
      </c>
      <c r="B46" s="10" t="s">
        <v>27</v>
      </c>
      <c r="C46" s="11">
        <v>10</v>
      </c>
      <c r="D46" s="11">
        <v>42</v>
      </c>
      <c r="E46" s="12">
        <f t="shared" si="4"/>
        <v>40.373831775700936</v>
      </c>
      <c r="F46" s="26"/>
      <c r="G46" s="27">
        <v>0</v>
      </c>
      <c r="H46" s="27">
        <v>58</v>
      </c>
      <c r="I46" s="11" t="s">
        <v>15</v>
      </c>
      <c r="J46" s="13"/>
      <c r="K46" s="44"/>
    </row>
    <row r="47" spans="1:16">
      <c r="A47" s="43">
        <f t="shared" si="5"/>
        <v>12</v>
      </c>
      <c r="B47" s="10" t="s">
        <v>32</v>
      </c>
      <c r="C47" s="11">
        <v>10</v>
      </c>
      <c r="D47" s="11">
        <v>46</v>
      </c>
      <c r="E47" s="12">
        <f t="shared" si="4"/>
        <v>40.12383900928792</v>
      </c>
      <c r="F47" s="26"/>
      <c r="G47" s="27">
        <v>1</v>
      </c>
      <c r="H47" s="27">
        <v>2</v>
      </c>
      <c r="I47" s="11" t="s">
        <v>15</v>
      </c>
      <c r="J47" s="13"/>
      <c r="K47" s="44"/>
    </row>
    <row r="48" spans="1:16">
      <c r="A48" s="43">
        <f t="shared" si="5"/>
        <v>13</v>
      </c>
      <c r="B48" s="10" t="s">
        <v>28</v>
      </c>
      <c r="C48" s="11">
        <v>10</v>
      </c>
      <c r="D48" s="11">
        <v>49</v>
      </c>
      <c r="E48" s="12">
        <f t="shared" si="4"/>
        <v>39.938366718027737</v>
      </c>
      <c r="F48" s="26"/>
      <c r="G48" s="27">
        <v>1</v>
      </c>
      <c r="H48" s="27">
        <v>5</v>
      </c>
      <c r="I48" s="11" t="s">
        <v>15</v>
      </c>
      <c r="J48" s="13"/>
      <c r="K48" s="44"/>
    </row>
    <row r="49" spans="1:16">
      <c r="A49" s="43">
        <f t="shared" si="5"/>
        <v>14</v>
      </c>
      <c r="B49" s="10" t="s">
        <v>30</v>
      </c>
      <c r="C49" s="11">
        <v>10</v>
      </c>
      <c r="D49" s="11">
        <v>52</v>
      </c>
      <c r="E49" s="12">
        <f t="shared" si="4"/>
        <v>39.754601226993863</v>
      </c>
      <c r="F49" s="26"/>
      <c r="G49" s="27">
        <v>1</v>
      </c>
      <c r="H49" s="27">
        <v>8</v>
      </c>
      <c r="I49" s="11" t="s">
        <v>15</v>
      </c>
      <c r="J49" s="13"/>
      <c r="K49" s="44"/>
    </row>
    <row r="50" spans="1:16">
      <c r="A50" s="43">
        <f t="shared" si="5"/>
        <v>15</v>
      </c>
      <c r="B50" s="10" t="s">
        <v>31</v>
      </c>
      <c r="C50" s="11">
        <v>10</v>
      </c>
      <c r="D50" s="11">
        <v>53</v>
      </c>
      <c r="E50" s="12">
        <f t="shared" si="4"/>
        <v>39.693721286370597</v>
      </c>
      <c r="F50" s="26"/>
      <c r="G50" s="27">
        <v>1</v>
      </c>
      <c r="H50" s="27">
        <v>9</v>
      </c>
      <c r="I50" s="11" t="s">
        <v>15</v>
      </c>
      <c r="J50" s="13"/>
      <c r="K50" s="44"/>
    </row>
    <row r="51" spans="1:16">
      <c r="A51" s="43">
        <f t="shared" si="5"/>
        <v>16</v>
      </c>
      <c r="B51" s="10" t="s">
        <v>26</v>
      </c>
      <c r="C51" s="11">
        <v>10</v>
      </c>
      <c r="D51" s="11">
        <v>55</v>
      </c>
      <c r="E51" s="12">
        <f t="shared" si="4"/>
        <v>39.572519083969468</v>
      </c>
      <c r="F51" s="26"/>
      <c r="G51" s="27">
        <v>1</v>
      </c>
      <c r="H51" s="27">
        <v>11</v>
      </c>
      <c r="I51" s="11" t="s">
        <v>15</v>
      </c>
      <c r="J51" s="13"/>
      <c r="K51" s="44"/>
    </row>
    <row r="52" spans="1:16">
      <c r="A52" s="43">
        <f t="shared" si="5"/>
        <v>17</v>
      </c>
      <c r="B52" s="10" t="s">
        <v>25</v>
      </c>
      <c r="C52" s="11">
        <v>10</v>
      </c>
      <c r="D52" s="11">
        <v>56</v>
      </c>
      <c r="E52" s="12">
        <f t="shared" si="4"/>
        <v>39.512195121951216</v>
      </c>
      <c r="F52" s="26"/>
      <c r="G52" s="27">
        <v>1</v>
      </c>
      <c r="H52" s="27">
        <v>12</v>
      </c>
      <c r="I52" s="11" t="s">
        <v>15</v>
      </c>
      <c r="J52" s="13"/>
      <c r="K52" s="44"/>
    </row>
    <row r="53" spans="1:16">
      <c r="A53" s="43">
        <v>17</v>
      </c>
      <c r="B53" s="10" t="s">
        <v>29</v>
      </c>
      <c r="C53" s="11">
        <v>10</v>
      </c>
      <c r="D53" s="11">
        <v>56</v>
      </c>
      <c r="E53" s="12">
        <f t="shared" si="4"/>
        <v>39.512195121951216</v>
      </c>
      <c r="F53" s="26"/>
      <c r="G53" s="27">
        <v>1</v>
      </c>
      <c r="H53" s="27">
        <v>12</v>
      </c>
      <c r="I53" s="11" t="s">
        <v>15</v>
      </c>
      <c r="J53" s="13"/>
      <c r="K53" s="44"/>
    </row>
    <row r="54" spans="1:16">
      <c r="A54" s="43">
        <f>A53+1+1</f>
        <v>19</v>
      </c>
      <c r="B54" s="10" t="s">
        <v>33</v>
      </c>
      <c r="C54" s="11">
        <v>11</v>
      </c>
      <c r="D54" s="11">
        <v>14</v>
      </c>
      <c r="E54" s="12">
        <f t="shared" si="4"/>
        <v>38.456973293768549</v>
      </c>
      <c r="F54" s="26"/>
      <c r="G54" s="27">
        <v>1</v>
      </c>
      <c r="H54" s="27">
        <v>30</v>
      </c>
      <c r="I54" s="11" t="s">
        <v>15</v>
      </c>
      <c r="J54" s="13"/>
      <c r="K54" s="44"/>
    </row>
    <row r="55" spans="1:16">
      <c r="A55" s="43">
        <f t="shared" si="5"/>
        <v>20</v>
      </c>
      <c r="B55" s="10" t="s">
        <v>34</v>
      </c>
      <c r="C55" s="11">
        <v>11</v>
      </c>
      <c r="D55" s="11">
        <v>21</v>
      </c>
      <c r="E55" s="12">
        <f t="shared" si="4"/>
        <v>38.061674008810577</v>
      </c>
      <c r="F55" s="26"/>
      <c r="G55" s="27">
        <v>1</v>
      </c>
      <c r="H55" s="27">
        <v>37</v>
      </c>
      <c r="I55" s="11" t="s">
        <v>15</v>
      </c>
      <c r="J55" s="13"/>
      <c r="K55" s="44"/>
    </row>
    <row r="56" spans="1:16">
      <c r="A56" s="43">
        <f t="shared" si="5"/>
        <v>21</v>
      </c>
      <c r="B56" s="10" t="s">
        <v>37</v>
      </c>
      <c r="C56" s="11">
        <v>11</v>
      </c>
      <c r="D56" s="11">
        <v>34</v>
      </c>
      <c r="E56" s="12">
        <f t="shared" si="4"/>
        <v>37.34870317002882</v>
      </c>
      <c r="F56" s="26"/>
      <c r="G56" s="27">
        <v>1</v>
      </c>
      <c r="H56" s="27">
        <v>40</v>
      </c>
      <c r="I56" s="11" t="s">
        <v>15</v>
      </c>
      <c r="J56" s="13"/>
      <c r="K56" s="44"/>
    </row>
    <row r="57" spans="1:16">
      <c r="A57" s="43">
        <f t="shared" si="5"/>
        <v>22</v>
      </c>
      <c r="B57" s="10" t="s">
        <v>35</v>
      </c>
      <c r="C57" s="11">
        <v>11</v>
      </c>
      <c r="D57" s="11">
        <v>37</v>
      </c>
      <c r="E57" s="12">
        <f t="shared" si="4"/>
        <v>37.187948350071736</v>
      </c>
      <c r="F57" s="26"/>
      <c r="G57" s="27">
        <v>1</v>
      </c>
      <c r="H57" s="27">
        <v>43</v>
      </c>
      <c r="I57" s="11" t="s">
        <v>15</v>
      </c>
      <c r="J57" s="13"/>
      <c r="K57" s="44"/>
    </row>
    <row r="58" spans="1:16">
      <c r="A58" s="43">
        <f t="shared" si="5"/>
        <v>23</v>
      </c>
      <c r="B58" s="10" t="s">
        <v>36</v>
      </c>
      <c r="C58" s="11">
        <v>11</v>
      </c>
      <c r="D58" s="11">
        <v>39</v>
      </c>
      <c r="E58" s="12">
        <f t="shared" si="4"/>
        <v>37.081545064377679</v>
      </c>
      <c r="F58" s="26"/>
      <c r="G58" s="27">
        <v>1</v>
      </c>
      <c r="H58" s="27">
        <v>45</v>
      </c>
      <c r="I58" s="11" t="s">
        <v>15</v>
      </c>
      <c r="J58" s="13"/>
      <c r="K58" s="44"/>
    </row>
    <row r="59" spans="1:16">
      <c r="A59" s="43">
        <f t="shared" si="5"/>
        <v>24</v>
      </c>
      <c r="B59" s="10" t="s">
        <v>38</v>
      </c>
      <c r="C59" s="11">
        <v>12</v>
      </c>
      <c r="D59" s="11">
        <v>6</v>
      </c>
      <c r="E59" s="12">
        <f t="shared" si="4"/>
        <v>35.702479338842977</v>
      </c>
      <c r="F59" s="26"/>
      <c r="G59" s="27">
        <v>2</v>
      </c>
      <c r="H59" s="27">
        <v>22</v>
      </c>
      <c r="I59" s="11" t="s">
        <v>15</v>
      </c>
      <c r="J59" s="13"/>
      <c r="K59" s="44"/>
    </row>
    <row r="60" spans="1:16">
      <c r="A60" s="43">
        <f t="shared" si="5"/>
        <v>25</v>
      </c>
      <c r="B60" s="10" t="s">
        <v>40</v>
      </c>
      <c r="C60" s="11">
        <v>13</v>
      </c>
      <c r="D60" s="11">
        <v>20</v>
      </c>
      <c r="E60" s="12">
        <f t="shared" si="4"/>
        <v>32.4</v>
      </c>
      <c r="F60" s="26"/>
      <c r="G60" s="27">
        <v>3</v>
      </c>
      <c r="H60" s="27">
        <v>36</v>
      </c>
      <c r="I60" s="11" t="s">
        <v>15</v>
      </c>
      <c r="J60" s="13"/>
      <c r="K60" s="44"/>
    </row>
    <row r="61" spans="1:16" ht="13.5" thickBot="1">
      <c r="A61" s="45">
        <f t="shared" si="5"/>
        <v>26</v>
      </c>
      <c r="B61" s="56" t="s">
        <v>39</v>
      </c>
      <c r="C61" s="48">
        <v>13</v>
      </c>
      <c r="D61" s="48">
        <v>28</v>
      </c>
      <c r="E61" s="57">
        <f t="shared" si="4"/>
        <v>32.079207920792079</v>
      </c>
      <c r="F61" s="58"/>
      <c r="G61" s="59">
        <v>3</v>
      </c>
      <c r="H61" s="59">
        <v>44</v>
      </c>
      <c r="I61" s="48" t="s">
        <v>15</v>
      </c>
      <c r="J61" s="47"/>
      <c r="K61" s="49"/>
    </row>
    <row r="62" spans="1:16" ht="13.5" thickBot="1">
      <c r="A62" s="1"/>
      <c r="K62" s="3"/>
      <c r="L62" s="3"/>
      <c r="M62" s="3"/>
      <c r="N62" s="3"/>
      <c r="O62" s="3"/>
      <c r="P62" s="3"/>
    </row>
    <row r="63" spans="1:16">
      <c r="A63" s="50" t="s">
        <v>42</v>
      </c>
      <c r="B63" s="51"/>
      <c r="C63" s="51"/>
      <c r="D63" s="51"/>
      <c r="E63" s="51"/>
      <c r="F63" s="51"/>
      <c r="G63" s="51"/>
      <c r="H63" s="51"/>
      <c r="I63" s="51"/>
      <c r="J63" s="51"/>
      <c r="K63" s="52"/>
      <c r="L63" s="3"/>
      <c r="M63" s="3"/>
      <c r="N63" s="3"/>
      <c r="O63" s="3"/>
      <c r="P63" s="3"/>
    </row>
    <row r="64" spans="1:16">
      <c r="A64" s="53" t="s">
        <v>1</v>
      </c>
      <c r="B64" s="6" t="s">
        <v>2</v>
      </c>
      <c r="C64" s="187" t="s">
        <v>5</v>
      </c>
      <c r="D64" s="187"/>
      <c r="E64" s="5" t="s">
        <v>6</v>
      </c>
      <c r="F64" s="18"/>
      <c r="G64" s="19" t="s">
        <v>10</v>
      </c>
      <c r="H64" s="20"/>
      <c r="I64" s="21" t="s">
        <v>7</v>
      </c>
      <c r="J64" s="22"/>
      <c r="K64" s="54"/>
    </row>
    <row r="65" spans="1:11">
      <c r="A65" s="55"/>
      <c r="B65" s="16"/>
      <c r="C65" s="7" t="s">
        <v>11</v>
      </c>
      <c r="D65" s="7" t="s">
        <v>12</v>
      </c>
      <c r="E65" s="28"/>
      <c r="F65" s="23"/>
      <c r="G65" s="7" t="s">
        <v>11</v>
      </c>
      <c r="H65" s="7" t="s">
        <v>12</v>
      </c>
      <c r="I65" s="24"/>
      <c r="J65" s="25"/>
      <c r="K65" s="54"/>
    </row>
    <row r="66" spans="1:11">
      <c r="A66" s="97">
        <v>1</v>
      </c>
      <c r="B66" s="103" t="s">
        <v>14</v>
      </c>
      <c r="C66" s="101">
        <v>7</v>
      </c>
      <c r="D66" s="101">
        <v>17</v>
      </c>
      <c r="E66" s="104">
        <f t="shared" ref="E66:E91" si="6">(3.6*60)/(C66+(D66*1/60))</f>
        <v>29.65675057208238</v>
      </c>
      <c r="F66" s="105"/>
      <c r="G66" s="106">
        <v>0</v>
      </c>
      <c r="H66" s="106">
        <v>0</v>
      </c>
      <c r="I66" s="101" t="s">
        <v>15</v>
      </c>
      <c r="J66" s="99"/>
      <c r="K66" s="102"/>
    </row>
    <row r="67" spans="1:11">
      <c r="A67" s="43">
        <f t="shared" ref="A67:A91" si="7">A66+1</f>
        <v>2</v>
      </c>
      <c r="B67" s="10" t="s">
        <v>16</v>
      </c>
      <c r="C67" s="11">
        <v>7</v>
      </c>
      <c r="D67" s="11">
        <v>19</v>
      </c>
      <c r="E67" s="12">
        <f t="shared" si="6"/>
        <v>29.521640091116176</v>
      </c>
      <c r="F67" s="26"/>
      <c r="G67" s="27">
        <f>C67-7</f>
        <v>0</v>
      </c>
      <c r="H67" s="27">
        <v>2</v>
      </c>
      <c r="I67" s="11" t="s">
        <v>15</v>
      </c>
      <c r="J67" s="13"/>
      <c r="K67" s="44"/>
    </row>
    <row r="68" spans="1:11">
      <c r="A68" s="43">
        <f t="shared" si="7"/>
        <v>3</v>
      </c>
      <c r="B68" s="10" t="s">
        <v>17</v>
      </c>
      <c r="C68" s="11">
        <v>7</v>
      </c>
      <c r="D68" s="11">
        <v>37</v>
      </c>
      <c r="E68" s="12">
        <f t="shared" si="6"/>
        <v>28.358862144420129</v>
      </c>
      <c r="F68" s="26"/>
      <c r="G68" s="27">
        <f>C68-7</f>
        <v>0</v>
      </c>
      <c r="H68" s="27">
        <v>20</v>
      </c>
      <c r="I68" s="11" t="s">
        <v>15</v>
      </c>
      <c r="J68" s="13"/>
      <c r="K68" s="44"/>
    </row>
    <row r="69" spans="1:11">
      <c r="A69" s="43">
        <f t="shared" si="7"/>
        <v>4</v>
      </c>
      <c r="B69" s="10" t="s">
        <v>20</v>
      </c>
      <c r="C69" s="11">
        <v>7</v>
      </c>
      <c r="D69" s="11">
        <v>39</v>
      </c>
      <c r="E69" s="12">
        <f t="shared" si="6"/>
        <v>28.235294117647058</v>
      </c>
      <c r="F69" s="26"/>
      <c r="G69" s="27">
        <f>C69-7</f>
        <v>0</v>
      </c>
      <c r="H69" s="27">
        <v>22</v>
      </c>
      <c r="I69" s="11" t="s">
        <v>15</v>
      </c>
      <c r="J69" s="13"/>
      <c r="K69" s="44"/>
    </row>
    <row r="70" spans="1:11">
      <c r="A70" s="43">
        <f t="shared" si="7"/>
        <v>5</v>
      </c>
      <c r="B70" s="10" t="s">
        <v>18</v>
      </c>
      <c r="C70" s="11">
        <v>7</v>
      </c>
      <c r="D70" s="11">
        <v>45</v>
      </c>
      <c r="E70" s="12">
        <f t="shared" si="6"/>
        <v>27.870967741935484</v>
      </c>
      <c r="F70" s="26"/>
      <c r="G70" s="27">
        <v>0</v>
      </c>
      <c r="H70" s="27">
        <v>28</v>
      </c>
      <c r="I70" s="11" t="s">
        <v>15</v>
      </c>
      <c r="J70" s="13"/>
      <c r="K70" s="44"/>
    </row>
    <row r="71" spans="1:11">
      <c r="A71" s="43">
        <f t="shared" si="7"/>
        <v>6</v>
      </c>
      <c r="B71" s="10" t="s">
        <v>19</v>
      </c>
      <c r="C71" s="11">
        <v>7</v>
      </c>
      <c r="D71" s="11">
        <v>48</v>
      </c>
      <c r="E71" s="12">
        <f t="shared" si="6"/>
        <v>27.692307692307693</v>
      </c>
      <c r="F71" s="26"/>
      <c r="G71" s="27">
        <v>0</v>
      </c>
      <c r="H71" s="27">
        <v>31</v>
      </c>
      <c r="I71" s="11" t="s">
        <v>15</v>
      </c>
      <c r="J71" s="13"/>
      <c r="K71" s="44"/>
    </row>
    <row r="72" spans="1:11">
      <c r="A72" s="43">
        <f t="shared" si="7"/>
        <v>7</v>
      </c>
      <c r="B72" s="10" t="s">
        <v>21</v>
      </c>
      <c r="C72" s="11">
        <v>7</v>
      </c>
      <c r="D72" s="11">
        <v>50</v>
      </c>
      <c r="E72" s="12">
        <f t="shared" si="6"/>
        <v>27.574468085106385</v>
      </c>
      <c r="F72" s="26"/>
      <c r="G72" s="27">
        <v>0</v>
      </c>
      <c r="H72" s="27">
        <v>33</v>
      </c>
      <c r="I72" s="11" t="s">
        <v>15</v>
      </c>
      <c r="J72" s="13"/>
      <c r="K72" s="44"/>
    </row>
    <row r="73" spans="1:11">
      <c r="A73" s="43">
        <f t="shared" si="7"/>
        <v>8</v>
      </c>
      <c r="B73" s="10" t="s">
        <v>22</v>
      </c>
      <c r="C73" s="11">
        <v>8</v>
      </c>
      <c r="D73" s="11">
        <v>6</v>
      </c>
      <c r="E73" s="12">
        <f t="shared" si="6"/>
        <v>26.666666666666668</v>
      </c>
      <c r="F73" s="26"/>
      <c r="G73" s="27">
        <v>0</v>
      </c>
      <c r="H73" s="27">
        <v>49</v>
      </c>
      <c r="I73" s="11" t="s">
        <v>15</v>
      </c>
      <c r="J73" s="13"/>
      <c r="K73" s="44"/>
    </row>
    <row r="74" spans="1:11">
      <c r="A74" s="43">
        <f t="shared" si="7"/>
        <v>9</v>
      </c>
      <c r="B74" s="10" t="s">
        <v>25</v>
      </c>
      <c r="C74" s="11">
        <v>8</v>
      </c>
      <c r="D74" s="11">
        <v>14</v>
      </c>
      <c r="E74" s="12">
        <f t="shared" si="6"/>
        <v>26.234817813765186</v>
      </c>
      <c r="F74" s="26"/>
      <c r="G74" s="27">
        <v>0</v>
      </c>
      <c r="H74" s="27">
        <v>57</v>
      </c>
      <c r="I74" s="11" t="s">
        <v>15</v>
      </c>
      <c r="J74" s="13"/>
      <c r="K74" s="44"/>
    </row>
    <row r="75" spans="1:11">
      <c r="A75" s="43">
        <f t="shared" si="7"/>
        <v>10</v>
      </c>
      <c r="B75" s="10" t="s">
        <v>24</v>
      </c>
      <c r="C75" s="11">
        <v>8</v>
      </c>
      <c r="D75" s="11">
        <v>15</v>
      </c>
      <c r="E75" s="12">
        <f t="shared" si="6"/>
        <v>26.181818181818183</v>
      </c>
      <c r="F75" s="26"/>
      <c r="G75" s="27">
        <v>0</v>
      </c>
      <c r="H75" s="27">
        <v>58</v>
      </c>
      <c r="I75" s="11" t="s">
        <v>15</v>
      </c>
      <c r="J75" s="13"/>
      <c r="K75" s="44"/>
    </row>
    <row r="76" spans="1:11">
      <c r="A76" s="43">
        <f t="shared" si="7"/>
        <v>11</v>
      </c>
      <c r="B76" s="10" t="s">
        <v>23</v>
      </c>
      <c r="C76" s="11">
        <v>8</v>
      </c>
      <c r="D76" s="11">
        <v>16</v>
      </c>
      <c r="E76" s="12">
        <f t="shared" si="6"/>
        <v>26.129032258064512</v>
      </c>
      <c r="F76" s="26"/>
      <c r="G76" s="27">
        <v>0</v>
      </c>
      <c r="H76" s="27">
        <v>59</v>
      </c>
      <c r="I76" s="11" t="s">
        <v>15</v>
      </c>
      <c r="J76" s="13"/>
      <c r="K76" s="44"/>
    </row>
    <row r="77" spans="1:11">
      <c r="A77" s="43">
        <v>11</v>
      </c>
      <c r="B77" s="10" t="s">
        <v>26</v>
      </c>
      <c r="C77" s="11">
        <v>8</v>
      </c>
      <c r="D77" s="11">
        <v>16</v>
      </c>
      <c r="E77" s="12">
        <f t="shared" si="6"/>
        <v>26.129032258064512</v>
      </c>
      <c r="F77" s="26"/>
      <c r="G77" s="27">
        <v>0</v>
      </c>
      <c r="H77" s="27">
        <v>59</v>
      </c>
      <c r="I77" s="11" t="s">
        <v>15</v>
      </c>
      <c r="J77" s="13"/>
      <c r="K77" s="44"/>
    </row>
    <row r="78" spans="1:11">
      <c r="A78" s="43">
        <f>A77+1+1</f>
        <v>13</v>
      </c>
      <c r="B78" s="10" t="s">
        <v>28</v>
      </c>
      <c r="C78" s="11">
        <v>8</v>
      </c>
      <c r="D78" s="11">
        <v>29</v>
      </c>
      <c r="E78" s="12">
        <f t="shared" si="6"/>
        <v>25.461689587426328</v>
      </c>
      <c r="F78" s="26"/>
      <c r="G78" s="27">
        <v>1</v>
      </c>
      <c r="H78" s="27">
        <v>12</v>
      </c>
      <c r="I78" s="11" t="s">
        <v>15</v>
      </c>
      <c r="J78" s="13"/>
      <c r="K78" s="44"/>
    </row>
    <row r="79" spans="1:11">
      <c r="A79" s="43">
        <f t="shared" si="7"/>
        <v>14</v>
      </c>
      <c r="B79" s="10" t="s">
        <v>29</v>
      </c>
      <c r="C79" s="11">
        <v>8</v>
      </c>
      <c r="D79" s="11">
        <v>29</v>
      </c>
      <c r="E79" s="12">
        <f t="shared" si="6"/>
        <v>25.461689587426328</v>
      </c>
      <c r="F79" s="26"/>
      <c r="G79" s="27">
        <v>1</v>
      </c>
      <c r="H79" s="27">
        <v>12</v>
      </c>
      <c r="I79" s="11" t="s">
        <v>15</v>
      </c>
      <c r="J79" s="13"/>
      <c r="K79" s="44"/>
    </row>
    <row r="80" spans="1:11">
      <c r="A80" s="43">
        <f t="shared" si="7"/>
        <v>15</v>
      </c>
      <c r="B80" s="10" t="s">
        <v>27</v>
      </c>
      <c r="C80" s="11">
        <v>8</v>
      </c>
      <c r="D80" s="11">
        <v>35</v>
      </c>
      <c r="E80" s="12">
        <f t="shared" si="6"/>
        <v>25.16504854368932</v>
      </c>
      <c r="F80" s="26"/>
      <c r="G80" s="27">
        <v>1</v>
      </c>
      <c r="H80" s="27">
        <v>18</v>
      </c>
      <c r="I80" s="11" t="s">
        <v>15</v>
      </c>
      <c r="J80" s="13"/>
      <c r="K80" s="44"/>
    </row>
    <row r="81" spans="1:11">
      <c r="A81" s="43">
        <f t="shared" si="7"/>
        <v>16</v>
      </c>
      <c r="B81" s="10" t="s">
        <v>30</v>
      </c>
      <c r="C81" s="11">
        <v>8</v>
      </c>
      <c r="D81" s="11">
        <v>37</v>
      </c>
      <c r="E81" s="12">
        <f t="shared" si="6"/>
        <v>25.067698259187619</v>
      </c>
      <c r="F81" s="26"/>
      <c r="G81" s="27">
        <v>1</v>
      </c>
      <c r="H81" s="27">
        <v>20</v>
      </c>
      <c r="I81" s="11" t="s">
        <v>15</v>
      </c>
      <c r="J81" s="13"/>
      <c r="K81" s="44"/>
    </row>
    <row r="82" spans="1:11">
      <c r="A82" s="43">
        <f t="shared" si="7"/>
        <v>17</v>
      </c>
      <c r="B82" s="10" t="s">
        <v>33</v>
      </c>
      <c r="C82" s="11">
        <v>8</v>
      </c>
      <c r="D82" s="11">
        <v>40</v>
      </c>
      <c r="E82" s="12">
        <f t="shared" si="6"/>
        <v>24.923076923076923</v>
      </c>
      <c r="F82" s="26"/>
      <c r="G82" s="27">
        <v>1</v>
      </c>
      <c r="H82" s="27">
        <v>23</v>
      </c>
      <c r="I82" s="11" t="s">
        <v>15</v>
      </c>
      <c r="J82" s="13"/>
      <c r="K82" s="44"/>
    </row>
    <row r="83" spans="1:11">
      <c r="A83" s="43">
        <f t="shared" si="7"/>
        <v>18</v>
      </c>
      <c r="B83" s="10" t="s">
        <v>31</v>
      </c>
      <c r="C83" s="11">
        <v>8</v>
      </c>
      <c r="D83" s="11">
        <v>41</v>
      </c>
      <c r="E83" s="12">
        <f t="shared" si="6"/>
        <v>24.875239923224566</v>
      </c>
      <c r="F83" s="26"/>
      <c r="G83" s="27">
        <v>1</v>
      </c>
      <c r="H83" s="27">
        <v>24</v>
      </c>
      <c r="I83" s="11" t="s">
        <v>15</v>
      </c>
      <c r="J83" s="13"/>
      <c r="K83" s="44"/>
    </row>
    <row r="84" spans="1:11">
      <c r="A84" s="43">
        <f t="shared" si="7"/>
        <v>19</v>
      </c>
      <c r="B84" s="10" t="s">
        <v>35</v>
      </c>
      <c r="C84" s="11">
        <v>8</v>
      </c>
      <c r="D84" s="11">
        <v>44</v>
      </c>
      <c r="E84" s="12">
        <f t="shared" si="6"/>
        <v>24.732824427480917</v>
      </c>
      <c r="F84" s="26"/>
      <c r="G84" s="27">
        <f>C84-7</f>
        <v>1</v>
      </c>
      <c r="H84" s="27">
        <v>27</v>
      </c>
      <c r="I84" s="11" t="s">
        <v>15</v>
      </c>
      <c r="J84" s="13"/>
      <c r="K84" s="44"/>
    </row>
    <row r="85" spans="1:11">
      <c r="A85" s="43">
        <f t="shared" si="7"/>
        <v>20</v>
      </c>
      <c r="B85" s="10" t="s">
        <v>32</v>
      </c>
      <c r="C85" s="11">
        <v>8</v>
      </c>
      <c r="D85" s="11">
        <v>50</v>
      </c>
      <c r="E85" s="12">
        <f t="shared" si="6"/>
        <v>24.452830188679243</v>
      </c>
      <c r="F85" s="26"/>
      <c r="G85" s="27">
        <f>C85-7</f>
        <v>1</v>
      </c>
      <c r="H85" s="27">
        <v>33</v>
      </c>
      <c r="I85" s="11" t="s">
        <v>15</v>
      </c>
      <c r="J85" s="13"/>
      <c r="K85" s="44"/>
    </row>
    <row r="86" spans="1:11">
      <c r="A86" s="43">
        <f t="shared" si="7"/>
        <v>21</v>
      </c>
      <c r="B86" s="10" t="s">
        <v>36</v>
      </c>
      <c r="C86" s="11">
        <v>8</v>
      </c>
      <c r="D86" s="11">
        <v>51</v>
      </c>
      <c r="E86" s="12">
        <f t="shared" si="6"/>
        <v>24.406779661016952</v>
      </c>
      <c r="F86" s="26"/>
      <c r="G86" s="27">
        <f>C86-7</f>
        <v>1</v>
      </c>
      <c r="H86" s="27">
        <v>34</v>
      </c>
      <c r="I86" s="11" t="s">
        <v>15</v>
      </c>
      <c r="J86" s="13"/>
      <c r="K86" s="44"/>
    </row>
    <row r="87" spans="1:11">
      <c r="A87" s="43">
        <f t="shared" si="7"/>
        <v>22</v>
      </c>
      <c r="B87" s="10" t="s">
        <v>34</v>
      </c>
      <c r="C87" s="11">
        <v>8</v>
      </c>
      <c r="D87" s="11">
        <v>55</v>
      </c>
      <c r="E87" s="12">
        <f t="shared" si="6"/>
        <v>24.224299065420563</v>
      </c>
      <c r="F87" s="26"/>
      <c r="G87" s="27">
        <f>C87-7</f>
        <v>1</v>
      </c>
      <c r="H87" s="27">
        <v>38</v>
      </c>
      <c r="I87" s="11" t="s">
        <v>15</v>
      </c>
      <c r="J87" s="13"/>
      <c r="K87" s="44"/>
    </row>
    <row r="88" spans="1:11">
      <c r="A88" s="43">
        <f t="shared" si="7"/>
        <v>23</v>
      </c>
      <c r="B88" s="10" t="s">
        <v>37</v>
      </c>
      <c r="C88" s="11">
        <v>9</v>
      </c>
      <c r="D88" s="11">
        <v>13</v>
      </c>
      <c r="E88" s="12">
        <f t="shared" si="6"/>
        <v>23.435804701627486</v>
      </c>
      <c r="F88" s="26"/>
      <c r="G88" s="27">
        <v>1</v>
      </c>
      <c r="H88" s="27">
        <v>56</v>
      </c>
      <c r="I88" s="11" t="s">
        <v>15</v>
      </c>
      <c r="J88" s="13"/>
      <c r="K88" s="44"/>
    </row>
    <row r="89" spans="1:11">
      <c r="A89" s="43">
        <f t="shared" si="7"/>
        <v>24</v>
      </c>
      <c r="B89" s="10" t="s">
        <v>38</v>
      </c>
      <c r="C89" s="11">
        <v>9</v>
      </c>
      <c r="D89" s="11">
        <v>26</v>
      </c>
      <c r="E89" s="12">
        <f t="shared" si="6"/>
        <v>22.897526501766784</v>
      </c>
      <c r="F89" s="26"/>
      <c r="G89" s="27">
        <v>2</v>
      </c>
      <c r="H89" s="27">
        <v>9</v>
      </c>
      <c r="I89" s="11" t="s">
        <v>15</v>
      </c>
      <c r="J89" s="13"/>
      <c r="K89" s="44"/>
    </row>
    <row r="90" spans="1:11">
      <c r="A90" s="43">
        <f t="shared" si="7"/>
        <v>25</v>
      </c>
      <c r="B90" s="10" t="s">
        <v>39</v>
      </c>
      <c r="C90" s="11">
        <v>11</v>
      </c>
      <c r="D90" s="11">
        <v>8</v>
      </c>
      <c r="E90" s="12">
        <f t="shared" si="6"/>
        <v>19.401197604790418</v>
      </c>
      <c r="F90" s="26"/>
      <c r="G90" s="27">
        <v>3</v>
      </c>
      <c r="H90" s="27">
        <v>51</v>
      </c>
      <c r="I90" s="11" t="s">
        <v>15</v>
      </c>
      <c r="J90" s="13"/>
      <c r="K90" s="44"/>
    </row>
    <row r="91" spans="1:11" ht="13.5" thickBot="1">
      <c r="A91" s="45">
        <f t="shared" si="7"/>
        <v>26</v>
      </c>
      <c r="B91" s="56" t="s">
        <v>40</v>
      </c>
      <c r="C91" s="48">
        <v>11</v>
      </c>
      <c r="D91" s="48">
        <v>33</v>
      </c>
      <c r="E91" s="57">
        <f t="shared" si="6"/>
        <v>18.7012987012987</v>
      </c>
      <c r="F91" s="58"/>
      <c r="G91" s="59">
        <v>4</v>
      </c>
      <c r="H91" s="59">
        <v>16</v>
      </c>
      <c r="I91" s="48" t="s">
        <v>15</v>
      </c>
      <c r="J91" s="47"/>
      <c r="K91" s="49"/>
    </row>
    <row r="92" spans="1:11">
      <c r="A92" s="15"/>
      <c r="B92" s="29"/>
      <c r="C92" s="16"/>
      <c r="D92" s="16"/>
      <c r="E92" s="30"/>
      <c r="F92" s="31"/>
      <c r="G92" s="32"/>
      <c r="H92" s="32"/>
      <c r="I92" s="16"/>
      <c r="J92" s="33"/>
      <c r="K92" s="33"/>
    </row>
    <row r="93" spans="1:11" ht="13.5" thickBot="1">
      <c r="A93" s="34" t="s">
        <v>43</v>
      </c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1:11" ht="21" thickBot="1">
      <c r="A94" s="179" t="s">
        <v>44</v>
      </c>
      <c r="B94" s="180"/>
      <c r="C94" s="180"/>
      <c r="D94" s="180"/>
      <c r="E94" s="180"/>
      <c r="F94" s="180"/>
      <c r="G94" s="180"/>
      <c r="H94" s="180"/>
      <c r="I94" s="180"/>
      <c r="J94" s="180"/>
      <c r="K94" s="181"/>
    </row>
    <row r="95" spans="1:11">
      <c r="A95" s="39" t="s">
        <v>1</v>
      </c>
      <c r="B95" s="40" t="s">
        <v>2</v>
      </c>
      <c r="C95" s="73" t="s">
        <v>8</v>
      </c>
      <c r="D95" s="35"/>
      <c r="E95" s="35" t="s">
        <v>9</v>
      </c>
      <c r="F95" s="74"/>
      <c r="G95" s="75" t="s">
        <v>10</v>
      </c>
      <c r="H95" s="76"/>
      <c r="I95" s="77" t="s">
        <v>7</v>
      </c>
      <c r="J95" s="78"/>
      <c r="K95" s="79"/>
    </row>
    <row r="96" spans="1:11" ht="13.5" thickBot="1">
      <c r="A96" s="80"/>
      <c r="B96" s="41"/>
      <c r="C96" s="36" t="s">
        <v>11</v>
      </c>
      <c r="D96" s="36" t="s">
        <v>12</v>
      </c>
      <c r="E96" s="36" t="s">
        <v>13</v>
      </c>
      <c r="F96" s="81"/>
      <c r="G96" s="36" t="s">
        <v>11</v>
      </c>
      <c r="H96" s="36" t="s">
        <v>12</v>
      </c>
      <c r="I96" s="82"/>
      <c r="J96" s="83"/>
      <c r="K96" s="84"/>
    </row>
    <row r="97" spans="1:11">
      <c r="A97" s="91">
        <v>1</v>
      </c>
      <c r="B97" s="92" t="s">
        <v>14</v>
      </c>
      <c r="C97" s="93">
        <v>17</v>
      </c>
      <c r="D97" s="93">
        <v>3</v>
      </c>
      <c r="E97" s="94">
        <f t="shared" ref="E97:E122" si="8">(10.8*60)/(C97+(D97*1/60))</f>
        <v>38.005865102639298</v>
      </c>
      <c r="F97" s="94"/>
      <c r="G97" s="93">
        <v>0</v>
      </c>
      <c r="H97" s="93">
        <v>0</v>
      </c>
      <c r="I97" s="95" t="s">
        <v>15</v>
      </c>
      <c r="J97" s="93"/>
      <c r="K97" s="96"/>
    </row>
    <row r="98" spans="1:11">
      <c r="A98" s="97">
        <v>1</v>
      </c>
      <c r="B98" s="98" t="s">
        <v>16</v>
      </c>
      <c r="C98" s="99">
        <v>17</v>
      </c>
      <c r="D98" s="99">
        <v>3</v>
      </c>
      <c r="E98" s="100">
        <f t="shared" si="8"/>
        <v>38.005865102639298</v>
      </c>
      <c r="F98" s="100"/>
      <c r="G98" s="99">
        <f>C98-17</f>
        <v>0</v>
      </c>
      <c r="H98" s="99">
        <v>0</v>
      </c>
      <c r="I98" s="101" t="s">
        <v>15</v>
      </c>
      <c r="J98" s="99"/>
      <c r="K98" s="102"/>
    </row>
    <row r="99" spans="1:11">
      <c r="A99" s="65">
        <f>A98+1+1</f>
        <v>3</v>
      </c>
      <c r="B99" s="85" t="s">
        <v>17</v>
      </c>
      <c r="C99" s="37">
        <v>17</v>
      </c>
      <c r="D99" s="37">
        <v>21</v>
      </c>
      <c r="E99" s="38">
        <f t="shared" si="8"/>
        <v>37.348703170028813</v>
      </c>
      <c r="F99" s="38"/>
      <c r="G99" s="37">
        <f>C99-17</f>
        <v>0</v>
      </c>
      <c r="H99" s="37">
        <v>18</v>
      </c>
      <c r="I99" s="86" t="s">
        <v>15</v>
      </c>
      <c r="J99" s="37"/>
      <c r="K99" s="87"/>
    </row>
    <row r="100" spans="1:11">
      <c r="A100" s="65">
        <f t="shared" ref="A100:A122" si="9">A99+1</f>
        <v>4</v>
      </c>
      <c r="B100" s="85" t="s">
        <v>18</v>
      </c>
      <c r="C100" s="37">
        <v>17</v>
      </c>
      <c r="D100" s="37">
        <v>32</v>
      </c>
      <c r="E100" s="38">
        <f t="shared" si="8"/>
        <v>36.958174904942965</v>
      </c>
      <c r="F100" s="38"/>
      <c r="G100" s="37">
        <f>C100-17</f>
        <v>0</v>
      </c>
      <c r="H100" s="37">
        <v>29</v>
      </c>
      <c r="I100" s="86" t="s">
        <v>15</v>
      </c>
      <c r="J100" s="37"/>
      <c r="K100" s="87"/>
    </row>
    <row r="101" spans="1:11">
      <c r="A101" s="65">
        <f t="shared" si="9"/>
        <v>5</v>
      </c>
      <c r="B101" s="85" t="s">
        <v>19</v>
      </c>
      <c r="C101" s="37">
        <v>17</v>
      </c>
      <c r="D101" s="37">
        <v>48</v>
      </c>
      <c r="E101" s="38">
        <f t="shared" si="8"/>
        <v>36.40449438202247</v>
      </c>
      <c r="F101" s="38"/>
      <c r="G101" s="37">
        <f>C101-17</f>
        <v>0</v>
      </c>
      <c r="H101" s="37">
        <v>45</v>
      </c>
      <c r="I101" s="86" t="s">
        <v>15</v>
      </c>
      <c r="J101" s="37"/>
      <c r="K101" s="87"/>
    </row>
    <row r="102" spans="1:11">
      <c r="A102" s="65">
        <f t="shared" si="9"/>
        <v>6</v>
      </c>
      <c r="B102" s="85" t="s">
        <v>20</v>
      </c>
      <c r="C102" s="37">
        <v>17</v>
      </c>
      <c r="D102" s="37">
        <v>51</v>
      </c>
      <c r="E102" s="38">
        <f t="shared" si="8"/>
        <v>36.30252100840336</v>
      </c>
      <c r="F102" s="38"/>
      <c r="G102" s="37">
        <f>C102-17</f>
        <v>0</v>
      </c>
      <c r="H102" s="37">
        <v>48</v>
      </c>
      <c r="I102" s="86" t="s">
        <v>15</v>
      </c>
      <c r="J102" s="37"/>
      <c r="K102" s="87"/>
    </row>
    <row r="103" spans="1:11">
      <c r="A103" s="65">
        <f t="shared" si="9"/>
        <v>7</v>
      </c>
      <c r="B103" s="85" t="s">
        <v>21</v>
      </c>
      <c r="C103" s="37">
        <v>18</v>
      </c>
      <c r="D103" s="37">
        <v>17</v>
      </c>
      <c r="E103" s="38">
        <f t="shared" si="8"/>
        <v>35.442114858705558</v>
      </c>
      <c r="F103" s="38"/>
      <c r="G103" s="37">
        <v>1</v>
      </c>
      <c r="H103" s="37">
        <v>14</v>
      </c>
      <c r="I103" s="86" t="s">
        <v>15</v>
      </c>
      <c r="J103" s="37"/>
      <c r="K103" s="87"/>
    </row>
    <row r="104" spans="1:11">
      <c r="A104" s="65">
        <f t="shared" si="9"/>
        <v>8</v>
      </c>
      <c r="B104" s="85" t="s">
        <v>22</v>
      </c>
      <c r="C104" s="37">
        <v>18</v>
      </c>
      <c r="D104" s="37">
        <v>22</v>
      </c>
      <c r="E104" s="38">
        <f t="shared" si="8"/>
        <v>35.281306715063522</v>
      </c>
      <c r="F104" s="38"/>
      <c r="G104" s="37">
        <f>C104-17</f>
        <v>1</v>
      </c>
      <c r="H104" s="37">
        <v>19</v>
      </c>
      <c r="I104" s="86" t="s">
        <v>15</v>
      </c>
      <c r="J104" s="37"/>
      <c r="K104" s="87"/>
    </row>
    <row r="105" spans="1:11">
      <c r="A105" s="65">
        <f t="shared" si="9"/>
        <v>9</v>
      </c>
      <c r="B105" s="85" t="s">
        <v>23</v>
      </c>
      <c r="C105" s="37">
        <v>18</v>
      </c>
      <c r="D105" s="37">
        <v>36</v>
      </c>
      <c r="E105" s="38">
        <f t="shared" si="8"/>
        <v>34.838709677419352</v>
      </c>
      <c r="F105" s="38"/>
      <c r="G105" s="37">
        <v>1</v>
      </c>
      <c r="H105" s="37">
        <v>33</v>
      </c>
      <c r="I105" s="86" t="s">
        <v>15</v>
      </c>
      <c r="J105" s="37"/>
      <c r="K105" s="87"/>
    </row>
    <row r="106" spans="1:11">
      <c r="A106" s="65">
        <f t="shared" si="9"/>
        <v>10</v>
      </c>
      <c r="B106" s="85" t="s">
        <v>24</v>
      </c>
      <c r="C106" s="37">
        <v>18</v>
      </c>
      <c r="D106" s="37">
        <v>52</v>
      </c>
      <c r="E106" s="38">
        <f t="shared" si="8"/>
        <v>34.346289752650179</v>
      </c>
      <c r="F106" s="38"/>
      <c r="G106" s="37">
        <f>C106-17</f>
        <v>1</v>
      </c>
      <c r="H106" s="37">
        <v>49</v>
      </c>
      <c r="I106" s="86" t="s">
        <v>15</v>
      </c>
      <c r="J106" s="37"/>
      <c r="K106" s="87"/>
    </row>
    <row r="107" spans="1:11">
      <c r="A107" s="65">
        <f t="shared" si="9"/>
        <v>11</v>
      </c>
      <c r="B107" s="85" t="s">
        <v>25</v>
      </c>
      <c r="C107" s="37">
        <v>19</v>
      </c>
      <c r="D107" s="37">
        <v>10</v>
      </c>
      <c r="E107" s="38">
        <f t="shared" si="8"/>
        <v>33.80869565217391</v>
      </c>
      <c r="F107" s="38"/>
      <c r="G107" s="37">
        <v>2</v>
      </c>
      <c r="H107" s="37">
        <v>7</v>
      </c>
      <c r="I107" s="86" t="s">
        <v>15</v>
      </c>
      <c r="J107" s="37"/>
      <c r="K107" s="87"/>
    </row>
    <row r="108" spans="1:11">
      <c r="A108" s="65">
        <f t="shared" si="9"/>
        <v>12</v>
      </c>
      <c r="B108" s="85" t="s">
        <v>26</v>
      </c>
      <c r="C108" s="37">
        <v>19</v>
      </c>
      <c r="D108" s="37">
        <v>11</v>
      </c>
      <c r="E108" s="38">
        <f t="shared" si="8"/>
        <v>33.779322328410075</v>
      </c>
      <c r="F108" s="38"/>
      <c r="G108" s="37">
        <v>2</v>
      </c>
      <c r="H108" s="37">
        <v>8</v>
      </c>
      <c r="I108" s="86" t="s">
        <v>15</v>
      </c>
      <c r="J108" s="37"/>
      <c r="K108" s="87"/>
    </row>
    <row r="109" spans="1:11">
      <c r="A109" s="65">
        <f t="shared" si="9"/>
        <v>13</v>
      </c>
      <c r="B109" s="85" t="s">
        <v>27</v>
      </c>
      <c r="C109" s="37">
        <v>19</v>
      </c>
      <c r="D109" s="37">
        <v>17</v>
      </c>
      <c r="E109" s="38">
        <f t="shared" si="8"/>
        <v>33.604148660328434</v>
      </c>
      <c r="F109" s="38"/>
      <c r="G109" s="37">
        <v>2</v>
      </c>
      <c r="H109" s="37">
        <v>14</v>
      </c>
      <c r="I109" s="86" t="s">
        <v>15</v>
      </c>
      <c r="J109" s="37"/>
      <c r="K109" s="87"/>
    </row>
    <row r="110" spans="1:11">
      <c r="A110" s="65">
        <f t="shared" si="9"/>
        <v>14</v>
      </c>
      <c r="B110" s="85" t="s">
        <v>28</v>
      </c>
      <c r="C110" s="37">
        <v>19</v>
      </c>
      <c r="D110" s="37">
        <v>18</v>
      </c>
      <c r="E110" s="38">
        <f t="shared" si="8"/>
        <v>33.575129533678755</v>
      </c>
      <c r="F110" s="38"/>
      <c r="G110" s="37">
        <f>C110-17</f>
        <v>2</v>
      </c>
      <c r="H110" s="37">
        <v>15</v>
      </c>
      <c r="I110" s="86" t="s">
        <v>15</v>
      </c>
      <c r="J110" s="37"/>
      <c r="K110" s="87"/>
    </row>
    <row r="111" spans="1:11">
      <c r="A111" s="65">
        <f t="shared" si="9"/>
        <v>15</v>
      </c>
      <c r="B111" s="85" t="s">
        <v>29</v>
      </c>
      <c r="C111" s="37">
        <v>19</v>
      </c>
      <c r="D111" s="37">
        <v>25</v>
      </c>
      <c r="E111" s="38">
        <f t="shared" si="8"/>
        <v>33.373390557939913</v>
      </c>
      <c r="F111" s="38"/>
      <c r="G111" s="37">
        <f>C111-17</f>
        <v>2</v>
      </c>
      <c r="H111" s="37">
        <v>22</v>
      </c>
      <c r="I111" s="86" t="s">
        <v>15</v>
      </c>
      <c r="J111" s="37"/>
      <c r="K111" s="87"/>
    </row>
    <row r="112" spans="1:11">
      <c r="A112" s="65">
        <f t="shared" si="9"/>
        <v>16</v>
      </c>
      <c r="B112" s="85" t="s">
        <v>30</v>
      </c>
      <c r="C112" s="37">
        <v>19</v>
      </c>
      <c r="D112" s="37">
        <v>29</v>
      </c>
      <c r="E112" s="38">
        <f t="shared" si="8"/>
        <v>33.259195893926432</v>
      </c>
      <c r="F112" s="38"/>
      <c r="G112" s="37">
        <v>2</v>
      </c>
      <c r="H112" s="37">
        <v>26</v>
      </c>
      <c r="I112" s="86" t="s">
        <v>15</v>
      </c>
      <c r="J112" s="37"/>
      <c r="K112" s="87"/>
    </row>
    <row r="113" spans="1:16">
      <c r="A113" s="65">
        <f t="shared" si="9"/>
        <v>17</v>
      </c>
      <c r="B113" s="85" t="s">
        <v>31</v>
      </c>
      <c r="C113" s="37">
        <v>19</v>
      </c>
      <c r="D113" s="37">
        <v>34</v>
      </c>
      <c r="E113" s="38">
        <f t="shared" si="8"/>
        <v>33.1175468483816</v>
      </c>
      <c r="F113" s="38"/>
      <c r="G113" s="37">
        <v>2</v>
      </c>
      <c r="H113" s="37">
        <v>31</v>
      </c>
      <c r="I113" s="86" t="s">
        <v>15</v>
      </c>
      <c r="J113" s="37"/>
      <c r="K113" s="87"/>
    </row>
    <row r="114" spans="1:16">
      <c r="A114" s="65">
        <f t="shared" si="9"/>
        <v>18</v>
      </c>
      <c r="B114" s="85" t="s">
        <v>32</v>
      </c>
      <c r="C114" s="37">
        <v>19</v>
      </c>
      <c r="D114" s="37">
        <v>36</v>
      </c>
      <c r="E114" s="38">
        <f t="shared" si="8"/>
        <v>33.061224489795919</v>
      </c>
      <c r="F114" s="38"/>
      <c r="G114" s="37">
        <v>2</v>
      </c>
      <c r="H114" s="37">
        <v>33</v>
      </c>
      <c r="I114" s="86" t="s">
        <v>15</v>
      </c>
      <c r="J114" s="37"/>
      <c r="K114" s="87"/>
    </row>
    <row r="115" spans="1:16">
      <c r="A115" s="65">
        <f t="shared" si="9"/>
        <v>19</v>
      </c>
      <c r="B115" s="85" t="s">
        <v>33</v>
      </c>
      <c r="C115" s="37">
        <v>19</v>
      </c>
      <c r="D115" s="37">
        <v>54</v>
      </c>
      <c r="E115" s="38">
        <f t="shared" si="8"/>
        <v>32.562814070351763</v>
      </c>
      <c r="F115" s="38"/>
      <c r="G115" s="37">
        <v>2</v>
      </c>
      <c r="H115" s="37">
        <v>51</v>
      </c>
      <c r="I115" s="86" t="s">
        <v>15</v>
      </c>
      <c r="J115" s="37"/>
      <c r="K115" s="87"/>
    </row>
    <row r="116" spans="1:16">
      <c r="A116" s="65">
        <f t="shared" si="9"/>
        <v>20</v>
      </c>
      <c r="B116" s="85" t="s">
        <v>34</v>
      </c>
      <c r="C116" s="37">
        <v>20</v>
      </c>
      <c r="D116" s="37">
        <v>16</v>
      </c>
      <c r="E116" s="38">
        <f t="shared" si="8"/>
        <v>31.973684210526319</v>
      </c>
      <c r="F116" s="38"/>
      <c r="G116" s="37">
        <v>3</v>
      </c>
      <c r="H116" s="37">
        <v>13</v>
      </c>
      <c r="I116" s="86" t="s">
        <v>15</v>
      </c>
      <c r="J116" s="37"/>
      <c r="K116" s="87"/>
    </row>
    <row r="117" spans="1:16">
      <c r="A117" s="65">
        <f t="shared" si="9"/>
        <v>21</v>
      </c>
      <c r="B117" s="85" t="s">
        <v>35</v>
      </c>
      <c r="C117" s="37">
        <v>20</v>
      </c>
      <c r="D117" s="37">
        <v>21</v>
      </c>
      <c r="E117" s="38">
        <f t="shared" si="8"/>
        <v>31.842751842751841</v>
      </c>
      <c r="F117" s="38"/>
      <c r="G117" s="37">
        <v>3</v>
      </c>
      <c r="H117" s="37">
        <v>18</v>
      </c>
      <c r="I117" s="86" t="s">
        <v>15</v>
      </c>
      <c r="J117" s="37"/>
      <c r="K117" s="87"/>
    </row>
    <row r="118" spans="1:16">
      <c r="A118" s="65">
        <f t="shared" si="9"/>
        <v>22</v>
      </c>
      <c r="B118" s="85" t="s">
        <v>36</v>
      </c>
      <c r="C118" s="37">
        <v>20</v>
      </c>
      <c r="D118" s="37">
        <v>30</v>
      </c>
      <c r="E118" s="38">
        <f t="shared" si="8"/>
        <v>31.609756097560975</v>
      </c>
      <c r="F118" s="38"/>
      <c r="G118" s="37">
        <v>3</v>
      </c>
      <c r="H118" s="37">
        <v>27</v>
      </c>
      <c r="I118" s="86" t="s">
        <v>15</v>
      </c>
      <c r="J118" s="37"/>
      <c r="K118" s="87"/>
      <c r="N118" s="3"/>
      <c r="O118" s="3"/>
      <c r="P118" s="3"/>
    </row>
    <row r="119" spans="1:16">
      <c r="A119" s="65">
        <f t="shared" si="9"/>
        <v>23</v>
      </c>
      <c r="B119" s="85" t="s">
        <v>37</v>
      </c>
      <c r="C119" s="37">
        <v>20</v>
      </c>
      <c r="D119" s="37">
        <v>47</v>
      </c>
      <c r="E119" s="38">
        <f t="shared" si="8"/>
        <v>31.178829190056131</v>
      </c>
      <c r="F119" s="38"/>
      <c r="G119" s="37">
        <v>3</v>
      </c>
      <c r="H119" s="37">
        <v>44</v>
      </c>
      <c r="I119" s="86" t="s">
        <v>15</v>
      </c>
      <c r="J119" s="37"/>
      <c r="K119" s="87"/>
      <c r="L119" s="3"/>
      <c r="M119" s="3"/>
      <c r="N119" s="3"/>
      <c r="O119" s="3"/>
      <c r="P119" s="3"/>
    </row>
    <row r="120" spans="1:16">
      <c r="A120" s="65">
        <f t="shared" si="9"/>
        <v>24</v>
      </c>
      <c r="B120" s="85" t="s">
        <v>38</v>
      </c>
      <c r="C120" s="37">
        <v>21</v>
      </c>
      <c r="D120" s="37">
        <v>32</v>
      </c>
      <c r="E120" s="38">
        <f t="shared" si="8"/>
        <v>30.092879256965944</v>
      </c>
      <c r="F120" s="38"/>
      <c r="G120" s="37">
        <v>4</v>
      </c>
      <c r="H120" s="37">
        <v>29</v>
      </c>
      <c r="I120" s="86" t="s">
        <v>15</v>
      </c>
      <c r="J120" s="37"/>
      <c r="K120" s="87"/>
      <c r="L120" s="3"/>
      <c r="M120" s="3"/>
      <c r="N120" s="3"/>
      <c r="O120" s="3"/>
      <c r="P120" s="3"/>
    </row>
    <row r="121" spans="1:16">
      <c r="A121" s="65">
        <f t="shared" si="9"/>
        <v>25</v>
      </c>
      <c r="B121" s="85" t="s">
        <v>39</v>
      </c>
      <c r="C121" s="37">
        <v>24</v>
      </c>
      <c r="D121" s="37">
        <v>36</v>
      </c>
      <c r="E121" s="38">
        <f t="shared" si="8"/>
        <v>26.341463414634145</v>
      </c>
      <c r="F121" s="38"/>
      <c r="G121" s="37">
        <v>4</v>
      </c>
      <c r="H121" s="37">
        <v>33</v>
      </c>
      <c r="I121" s="86" t="s">
        <v>15</v>
      </c>
      <c r="J121" s="37"/>
      <c r="K121" s="87"/>
      <c r="L121" s="3"/>
      <c r="M121" s="3"/>
      <c r="N121" s="3"/>
      <c r="O121" s="3"/>
      <c r="P121" s="3"/>
    </row>
    <row r="122" spans="1:16" ht="13.5" thickBot="1">
      <c r="A122" s="68">
        <f t="shared" si="9"/>
        <v>26</v>
      </c>
      <c r="B122" s="88" t="s">
        <v>40</v>
      </c>
      <c r="C122" s="70">
        <v>24</v>
      </c>
      <c r="D122" s="70">
        <v>53</v>
      </c>
      <c r="E122" s="71">
        <f t="shared" si="8"/>
        <v>26.041527126590758</v>
      </c>
      <c r="F122" s="71"/>
      <c r="G122" s="70">
        <v>4</v>
      </c>
      <c r="H122" s="70">
        <v>50</v>
      </c>
      <c r="I122" s="89" t="s">
        <v>15</v>
      </c>
      <c r="J122" s="70"/>
      <c r="K122" s="90"/>
      <c r="L122" s="3"/>
      <c r="M122" s="3"/>
      <c r="N122" s="3"/>
      <c r="O122" s="3"/>
      <c r="P122" s="3"/>
    </row>
  </sheetData>
  <mergeCells count="8">
    <mergeCell ref="O3:P3"/>
    <mergeCell ref="C34:D34"/>
    <mergeCell ref="C64:D64"/>
    <mergeCell ref="A94:K94"/>
    <mergeCell ref="B1:M1"/>
    <mergeCell ref="C3:D3"/>
    <mergeCell ref="G3:H3"/>
    <mergeCell ref="K3:L3"/>
  </mergeCells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21 ottobre 2018</vt:lpstr>
      <vt:lpstr>15 ottobre 2017</vt:lpstr>
      <vt:lpstr>05 ottobre 2014</vt:lpstr>
      <vt:lpstr>30 settembre 2012</vt:lpstr>
      <vt:lpstr>09 ottobre 2011</vt:lpstr>
      <vt:lpstr>23 ottobre 2010</vt:lpstr>
      <vt:lpstr>4 ottobre 2009</vt:lpstr>
      <vt:lpstr>Foglio1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max</cp:lastModifiedBy>
  <dcterms:created xsi:type="dcterms:W3CDTF">2009-10-04T10:46:40Z</dcterms:created>
  <dcterms:modified xsi:type="dcterms:W3CDTF">2018-10-21T12:52:27Z</dcterms:modified>
</cp:coreProperties>
</file>